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C:\Users\mbgr\ENRESA\Compras e Inversiones - Documentos\UContratación\3 LICITACIONES NO SARA\1 MADRID\2019\SIMPLIFICADOS\035-CO-CB-IN-2019-003 BE OBRA CELDA 29\"/>
    </mc:Choice>
  </mc:AlternateContent>
  <xr:revisionPtr revIDLastSave="1" documentId="8_{FEA19AAF-1B2A-4E72-9890-F44048D8AA2B}" xr6:coauthVersionLast="45" xr6:coauthVersionMax="45" xr10:uidLastSave="{0FA8553C-F3AD-47F3-B789-B45B3D42C8C3}"/>
  <workbookProtection workbookAlgorithmName="SHA-512" workbookHashValue="DuuOIvtPoJRG+KzVDXpNJ6oGVAJoM4RtiRvBXaVfyPlhAX2+90zWT+CnMRWMpWu+cTjUU5xj+IhQMk9vSJIRdg==" workbookSaltValue="wwlyR9Ys4uWLSmPJB+uaSA==" workbookSpinCount="100000" lockStructure="1"/>
  <bookViews>
    <workbookView xWindow="-120" yWindow="-120" windowWidth="20730" windowHeight="11160" xr2:uid="{00000000-000D-0000-FFFF-FFFF00000000}"/>
  </bookViews>
  <sheets>
    <sheet name="Hoja2" sheetId="2" r:id="rId1"/>
  </sheets>
  <definedNames>
    <definedName name="_Hlk31723077" localSheetId="0">Hoja2!$A$1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35" i="2" l="1"/>
  <c r="G33" i="2"/>
  <c r="G31" i="2"/>
  <c r="G30" i="2"/>
  <c r="G29" i="2"/>
  <c r="G28" i="2"/>
  <c r="G27" i="2"/>
  <c r="G26" i="2"/>
  <c r="G25" i="2"/>
  <c r="G23" i="2"/>
  <c r="G22" i="2"/>
  <c r="G21" i="2"/>
  <c r="G20" i="2"/>
  <c r="G19" i="2"/>
  <c r="G18" i="2"/>
  <c r="G17" i="2"/>
  <c r="G15" i="2"/>
  <c r="G14" i="2"/>
  <c r="G13" i="2"/>
  <c r="G12" i="2"/>
  <c r="G8" i="2"/>
  <c r="G7" i="2"/>
  <c r="G6" i="2"/>
  <c r="G5" i="2"/>
  <c r="G36" i="2" l="1"/>
  <c r="G40" i="2" s="1"/>
  <c r="G41" i="2" s="1"/>
  <c r="G42" i="2" s="1"/>
</calcChain>
</file>

<file path=xl/sharedStrings.xml><?xml version="1.0" encoding="utf-8"?>
<sst xmlns="http://schemas.openxmlformats.org/spreadsheetml/2006/main" count="137" uniqueCount="89">
  <si>
    <t>TRABAJOS DE CIERRE DE LÁMINAS DE PEAD EN LAS CUNETAS DE ANCLAJE PERIMETRAL DE LA CELDA 29 DEL C.A EL CABRIL</t>
  </si>
  <si>
    <t>Código</t>
  </si>
  <si>
    <t>Tipo</t>
  </si>
  <si>
    <t>Ud</t>
  </si>
  <si>
    <t>Resumen</t>
  </si>
  <si>
    <t>Cantidad</t>
  </si>
  <si>
    <t>Importe (€)</t>
  </si>
  <si>
    <t>Capítulo</t>
  </si>
  <si>
    <t>AC</t>
  </si>
  <si>
    <t>Movimiento de tierras en obra civil</t>
  </si>
  <si>
    <t>ACE040b</t>
  </si>
  <si>
    <t>Partida</t>
  </si>
  <si>
    <t>m³</t>
  </si>
  <si>
    <t>ACE041b</t>
  </si>
  <si>
    <t>ACT010</t>
  </si>
  <si>
    <t xml:space="preserve">Transporte de tierras de los productos procedentes de la excavación de cualquier tipo de terreno dentro de la obra, a una distancia entre 0,5 y 3 km. Incluye: Transporte de tierras dentro de la obra incluido esponjamiento. Incluidos p.p. de medios auxiliares. El precio incluye el tiempo de espera en obra durante las operaciones de carga, el viaje de ida, la descarga y el viaje de vuelta, pero no incluye la carga en obra y costes indirectos. </t>
  </si>
  <si>
    <t>ADE006</t>
  </si>
  <si>
    <t xml:space="preserve">Excavación en suelo de grava, con medios mecánicos miniretroexcavadora o manuales en puntos específicos. Incl. p.p. medios auxiliares. Incluye: Replanteo general y fijación de los puntos y niveles de referencia. Excavación en sucesivas franjas horizontales y extracción de tierras. Refinado de fondos y laterales a mano, con extracción de las tierras. Carga a camión o contenedor de los materiales excavados. Se medirá la excavación una vez realizada y antes de que sobre ella se efectúe ningún tipo de relleno. Si el Contratista cerrase la excavación antes de conformada la medición, se entenderá que se aviene a lo que unilateralmente determine el director de la ejecución de la obra. Criterio de valoración económica: El precio no incluye el transporte de los materiales excavados. Incl. costes indirectos. </t>
  </si>
  <si>
    <t>ACR050</t>
  </si>
  <si>
    <t>m²</t>
  </si>
  <si>
    <t xml:space="preserve">Compactación de explanada a cielo abierto, con medios mecánicos, hasta alcanzar una densidad seca no inferior al 95% de la máxima obtenida en el ensayo Proctor Modificado, realizado según UNE 103501. Incluye: Situación de los puntos topográficos. Humectación de las tierras. Compactación. Medición: Superficie medida según documentación de Proyecto. El precio no incluye la realización del ensayo Proctor Modificado. Incluidos p.p. de medios auxiliares y costes indirectos. </t>
  </si>
  <si>
    <t>ACP010</t>
  </si>
  <si>
    <t xml:space="preserve">Perfilado y refino de taludes de desmonte, de hasta 3 m de altura, en terreno de tránsito, con medios mecánicos. Incluye: Preparación de la zona de trabajo. Situación de los puntos topográficos. Ejecución del perfilado y del refino. Medición: Superficie medida según documentación de Proyecto. Incluidos p.p. de medios auxiliares y costes indirectos. </t>
  </si>
  <si>
    <t>MBG</t>
  </si>
  <si>
    <t>Granulares</t>
  </si>
  <si>
    <t>ACR020</t>
  </si>
  <si>
    <t>MBG010c</t>
  </si>
  <si>
    <t>ADR010b</t>
  </si>
  <si>
    <t>ADR010</t>
  </si>
  <si>
    <t>NGC</t>
  </si>
  <si>
    <t>NGC1011a</t>
  </si>
  <si>
    <t>m</t>
  </si>
  <si>
    <t>Soldadura de láminas de PEAD ya sea por doble canal de aire o por extrusión, incluyendo el traslado y desplazamiento de equipos y mano de obra especializada (2 personas en todo momento) a obra, y material de aporte si fuera necesario. Este precio es por metro lineal ejecutado en obra incluyendo p.p. de material auxiliar y costes indirectos.</t>
  </si>
  <si>
    <t>NGX010</t>
  </si>
  <si>
    <t>NGX010b</t>
  </si>
  <si>
    <t>Suministro de geotextil no tejido compuesto por fibras de polipropileno unidas por agujeteado, con una resistencia a la tracción longitudinal de 27,9 kN/m, una resistencia a la tracción transversal de 31,6 kN/m, una apertura de cono al ensayo de perforación dinámica según UNE-EN ISO 13433 inferior a 9,3 mm, resistencia CBR a punzonamiento 5,3 kN y una masa superficial de 400 g/m². Incluyendo el transporte y longitudes de solape. Incluidos p.p. de medios auxiliares y costes indirectos.</t>
  </si>
  <si>
    <t>NGC102</t>
  </si>
  <si>
    <t>m2</t>
  </si>
  <si>
    <t>NGC102b</t>
  </si>
  <si>
    <t>Instalación de Geomembrana de polietileno de alta densidad (PEAD) texturizada por ambas caras. Medida la unidad totalmente instalada, incluidos solapes y soldaduras por doble canal o extrusión (con material de aporte). I/p.p medios auxiliares y costes indirectos.</t>
  </si>
  <si>
    <t>NGC103a</t>
  </si>
  <si>
    <t>NGC103b</t>
  </si>
  <si>
    <t>Instalación de geomalla, incluyendo: extendido, solapes, anclajes mediante bridas en obra. Incl. p.p. de medios auxiliares y costes indirectos.</t>
  </si>
  <si>
    <t>X</t>
  </si>
  <si>
    <t>Control de Pruebas y Ensayos</t>
  </si>
  <si>
    <t>XSE010-2</t>
  </si>
  <si>
    <t>uD</t>
  </si>
  <si>
    <t>Ensayo de resistencia al desgarro PEAD según UNE 104425</t>
  </si>
  <si>
    <t>XSE010-3</t>
  </si>
  <si>
    <t>XSE010-4</t>
  </si>
  <si>
    <t>Edición de informe final de certificación incluyendo toda la información generada, resultados de ensayos, incidencias, conclusiones y certificados relativa a PEAD</t>
  </si>
  <si>
    <t>XSE010-5</t>
  </si>
  <si>
    <t>Informe relativo al control inicial de geosintéticos, incluyendo metodología de instalación, resultados obtenidos y conclusiones.</t>
  </si>
  <si>
    <t>XSE010-6</t>
  </si>
  <si>
    <t>Día</t>
  </si>
  <si>
    <t>Día de supervisión de toma de muestras para la realización de los test de conformidad. Dirección y seguimiento en obra de la Entidad Independiente de Control de Calidad</t>
  </si>
  <si>
    <t>NGC1011b</t>
  </si>
  <si>
    <t>día</t>
  </si>
  <si>
    <t>Control de calidad de las soldaduras de PEAD ejecutadas en obra, incluido el desplazamiento a obra para realizar los controles de las soldaduras por personal especializado, así como la realización de informes de calidad de las pruebas realizadas. Incluyendo p.p. de material auxiliar y costes indirectos</t>
  </si>
  <si>
    <t>XTA010-1</t>
  </si>
  <si>
    <t>Ensayo sobre una muestra de áridos (gravas), con determinación de: análisis granulométrico. Ensayos a realizar en laboratorio acreditado en el área técnica correspondiente, sobre una muestra de áridos, tomada en obra, para la determinación de las siguientes características: granulometría según UNE-EN 933-1 y UNE-EN 933-2. Incluso desplazamiento a obra, toma de muestra e informe de resultados. Incluye: Desplazamiento a obra. Toma de muestras. Realización de ensayos. Redacción de informe de los resultados de los ensayos realizados. Criterio de medición de proyecto: Ensayo a realizar, según documentación del Plan de control de calidad.</t>
  </si>
  <si>
    <t>OX</t>
  </si>
  <si>
    <t>0XG010</t>
  </si>
  <si>
    <t>h</t>
  </si>
  <si>
    <t>Grúa autopropulsada de brazo telescópico con una capacidad de elevación de 50 t y 45 m de altura máxima de trabajo. Incl. p.p. de medios auxiliares y costes indirectos.</t>
  </si>
  <si>
    <t>UAC</t>
  </si>
  <si>
    <t>Colectores</t>
  </si>
  <si>
    <t>ASD010</t>
  </si>
  <si>
    <t>Zanja drenante con una pendiente mínima del 2%, para captación de aguas, en cuyo fondo se dispone un tubo ranurado de PVC de doble pared, la exterior corrugada y la interior lisa, color teja RAL 8023, con ranurado a lo largo de un arco de 220° en el valle del corrugado, para drenaje, rigidez anular nominal 4 kN/m², de 200 mm de diámetro, según UNE-EN 13476-1, longitud nominal 6 m, unión por copa con junta elástica de EPDM, apoyado sobre terreno existente forma de cuna para recibir el tubo y formar las pendientes del 2%, con relleno lateral y superior hasta 80 cm por encima de la generatriz superior del tubo con grava filtrante clasificada, cuyas características y composición granulométrica cumplen lo expuesto en el art. 421 del PG-3. Incluso lubricante para montaje. Incluye: Replanteo y trazado del conducto en planta y pendientes. Formación apoyo de la tubería. Descenso y colocación de los tubos en el fondo de la zanja. Montaje, conexionado y comprobación de su correcto funcionamiento. Incluida la ejecución del relleno envolvente. Medición: Longitud medida en proyección horizontal, según documentación de Proyecto. El precio no incluye la excavación ni el relleno principal. Incl. p.p. de medios auxiliares y costes indirectos.</t>
  </si>
  <si>
    <t>Gestión de Residuos</t>
  </si>
  <si>
    <t>Prevención Riesgos Laborales</t>
  </si>
  <si>
    <t>IVA</t>
  </si>
  <si>
    <t xml:space="preserve">Excavación de zanjas en terreno de cualquier tipo, de hasta 1,3 m de profundidad máxima, con medios mecánicos, y carga a camión. Incluye: Replanteo en el terreno. Situación de los puntos topográficos. Excavación en sucesivas franjas horizontales y extracción de tierras. Carga a camión de los materiales excavados. Se medirá la excavación una vez realizada y antes de que sobre ella se efectúe ningún tipo de relleno. Si el Contratista cerrase la excavación antes de conformada la medición, se entenderá que se aviene a lo que unilateralmente determine el director de la ejecución de la obra.  Incluidos p.p. de medios auxiliares y costes indirectos. </t>
  </si>
  <si>
    <t xml:space="preserve">Excavación de zanjas en terreno de cualquier tipo, de hasta 1,3 m de profundidad máxima, con medios manuales, y carga manual a camión. Incluye: Replanteo en el terreno. Situación de los puntos topográficos. Excavación en sucesivas franjas horizontales y extracción de tierras. Carga manual a camión de los materiales excavados. Se medirá la excavación una vez realizada y antes de que sobre ella se efectúe ningún tipo de relleno. Si el Contratista cerrase la excavación antes de conformada la medición, se entenderá que se aviene a lo que unilateralmente determine el director de la ejecución de la obra. Incluidos p.p. de medios auxiliares, incluidos servicios de topografía y costes indirectos. </t>
  </si>
  <si>
    <t xml:space="preserve">Relleno de zanjas con arcilla en forma de cuña y fondo para cuneta de anclaje, y compactación en tongadas sucesivas de 10 cm de espesor máximo. Incluye: Extendido del material de relleno en tongadas de espesor uniforme compactadas. Se medirá, en perfil compactado, el volumen realmente ejecutado según especificaciones de Proyecto, sin incluir los incrementos por excesos de excavación no autorizados. Incluido p.p. de medios auxiliares, transporte y vertido. La arcilla es suministrada por la instalación de El Cabril. Incl. costes indirectos y p.p. de medios auxiliares. </t>
  </si>
  <si>
    <t>Relleno principal de zanja de anclaje con zahorra artificial caliza ZA20 procedente de la excavación según PG-3 Art.510, y compactación con medios mecánicos, en tongadas de 30 cm de espesor, hasta alcanzar una densidad seca para mejora de las propiedades resistentes del terreno. Incluida nivelación. Incluye: Carga, transporte y descarga del material a pie de tajo. Extendido del material en tongadas de espesor uniforme. Humectación o desecación de cada tongada. Se medirá, en perfil compactado, el volumen realmente ejecutado según especificaciones de Proyecto, sin incluir los incrementos por excesos de excavación no autorizados.  Incluidos p.p. de medios auxiliares, incluidos servicios de topografía y costes indirectos.</t>
  </si>
  <si>
    <t>Relleno principal de zanjas, con zahorra artificial granítica ZA20, según PG-3 Art.510, procedente de préstamo y compactación en tongadas sucesivas de 20 cm de espesor máximo con bandeja vibrante/pisón vibrante de guiado manual. Incluso cinta o distintivo indicador de la instalación. Incluida nivelación, p.p. de medios auxiliares y costes indirectos.</t>
  </si>
  <si>
    <t>Relleno principal de zanjas, con grava de 20 a 30 mm de diámetro. Incluso cinta o distintivo indicador de la instalación. Incluida nivelación, p.p. de medios auxiliares y costes indirectos.</t>
  </si>
  <si>
    <t>Geosintéticos</t>
  </si>
  <si>
    <t>Colocación sobre el terreno de geotextil no tejido compuesto por fibras de polipropileno unidas por agujeteado. Incluso p/p de cortes, fijaciones al terreno, resolución de solapes y uniones. Incluye: Colocación del geotextil sobre el terreno. Resolución de solapes y uniones. Fijación del geotextil al terreno. Se medirá la superficie realmente ejecutada según especificaciones de Proyecto, incluyendo los solapes. Incluidos p.p. de medios auxiliares y costes indirectos</t>
  </si>
  <si>
    <t>Geomembrana de polietileno de alta densidad (PEAD) texturizada por ambas caras de 2 mm ± 10% de espesor según UNE EN ISO 4593 para la formación de baberos, resistencia a tracción mínima de 26 MPa según UNE-EN ISO 527-3, densidad 0,942 g/m3 ± 0,006 según UNE-EN ISO 1183, alargamiento a la rotura 700 % según UNE EN ISO 527-3, resistencia al desgarro 135 N/mm según UNE-ISO 34-1, resistencia al punzonamiento estático (CBR) 3,5 kN según UNE-EN ISO 12236. Incluido longitudes de solape y el suministro a la instalación de láminas. I/p.p medios auxiliares y costes indirectos.</t>
  </si>
  <si>
    <t>Suministro de geomalla de refuerzo biaxial con resistencia a la tracción &gt;130kN/m EN ISO 10319, masa por superficie &gt;500 g/m2, Elongación a la rotura 15%, con envío a obra. Incl. p.p. de medios auxiliares y costes indirectos.</t>
  </si>
  <si>
    <t>Ensayo de resistencia al pelado PEAD según UNE 104425</t>
  </si>
  <si>
    <t>Maquinaria de elevación</t>
  </si>
  <si>
    <t>Total Materiales y ejecución</t>
  </si>
  <si>
    <t xml:space="preserve">Documentación (Según apartado 9, Programas, PPIs, procedimientos, dossier de calidad, planos, etc.) </t>
  </si>
  <si>
    <t>IMPORTE DE LA OFERTA IVA EXCLUIDO</t>
  </si>
  <si>
    <t>IMPORTE TOTAL OFERTA (IVA INCLUIDO)</t>
  </si>
  <si>
    <t>Precio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</si>
</sst>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color theme="1"/>
      <name val="Times New Roman"/>
      <family val="1"/>
    </font>
    <font>
      <b/>
      <sz val="8"/>
      <color rgb="FF000000"/>
      <name val="ENRESA Aroma Light"/>
    </font>
    <font>
      <sz val="8"/>
      <color rgb="FF000000"/>
      <name val="ENRESA Aroma Light"/>
    </font>
  </fonts>
  <fills count="8">
    <fill>
      <patternFill patternType="none"/>
    </fill>
    <fill>
      <patternFill patternType="gray125"/>
    </fill>
    <fill>
      <patternFill patternType="solid">
        <fgColor rgb="FFDFFFBF"/>
        <bgColor indexed="64"/>
      </patternFill>
    </fill>
    <fill>
      <patternFill patternType="solid">
        <fgColor rgb="FF58CB32"/>
        <bgColor indexed="64"/>
      </patternFill>
    </fill>
    <fill>
      <patternFill patternType="solid">
        <fgColor rgb="FF71E44B"/>
        <bgColor indexed="64"/>
      </patternFill>
    </fill>
    <fill>
      <patternFill patternType="solid">
        <fgColor rgb="FF3FB219"/>
        <bgColor indexed="64"/>
      </patternFill>
    </fill>
    <fill>
      <patternFill patternType="solid">
        <fgColor rgb="FFFFFFFF"/>
        <bgColor indexed="64"/>
      </patternFill>
    </fill>
    <fill>
      <patternFill patternType="solid">
        <fgColor theme="0" tint="-0.249977111117893"/>
        <bgColor indexed="64"/>
      </patternFill>
    </fill>
  </fills>
  <borders count="1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50">
    <xf numFmtId="0" fontId="0" fillId="0" borderId="0" xfId="0"/>
    <xf numFmtId="0" fontId="0" fillId="0" borderId="0" xfId="0" applyProtection="1">
      <protection locked="0"/>
    </xf>
    <xf numFmtId="0" fontId="0" fillId="0" borderId="0" xfId="0" applyAlignment="1" applyProtection="1">
      <alignment wrapText="1"/>
      <protection locked="0"/>
    </xf>
    <xf numFmtId="0" fontId="1" fillId="0" borderId="0" xfId="0" applyFont="1" applyAlignment="1" applyProtection="1">
      <alignment vertical="center" wrapText="1"/>
      <protection locked="0"/>
    </xf>
    <xf numFmtId="0" fontId="2" fillId="2" borderId="8" xfId="0" applyFont="1" applyFill="1" applyBorder="1" applyAlignment="1" applyProtection="1">
      <alignment vertical="center" wrapText="1"/>
    </xf>
    <xf numFmtId="0" fontId="2" fillId="2" borderId="6" xfId="0" applyFont="1" applyFill="1" applyBorder="1" applyAlignment="1" applyProtection="1">
      <alignment vertical="center" wrapText="1"/>
    </xf>
    <xf numFmtId="0" fontId="2" fillId="2" borderId="6" xfId="0" applyFont="1" applyFill="1" applyBorder="1" applyAlignment="1" applyProtection="1">
      <alignment horizontal="right" vertical="center" wrapText="1"/>
    </xf>
    <xf numFmtId="0" fontId="2" fillId="2" borderId="6" xfId="0" applyFont="1" applyFill="1" applyBorder="1" applyAlignment="1" applyProtection="1">
      <alignment horizontal="right" vertical="center"/>
    </xf>
    <xf numFmtId="0" fontId="2" fillId="3" borderId="8" xfId="0" applyFont="1" applyFill="1" applyBorder="1" applyAlignment="1" applyProtection="1">
      <alignment vertical="center" wrapText="1"/>
    </xf>
    <xf numFmtId="0" fontId="2" fillId="3" borderId="6" xfId="0" applyFont="1" applyFill="1" applyBorder="1" applyAlignment="1" applyProtection="1">
      <alignment vertical="center" wrapText="1"/>
    </xf>
    <xf numFmtId="0" fontId="3" fillId="3" borderId="6" xfId="0" applyFont="1" applyFill="1" applyBorder="1" applyAlignment="1" applyProtection="1">
      <alignment vertical="center" wrapText="1"/>
    </xf>
    <xf numFmtId="0" fontId="2" fillId="3" borderId="6" xfId="0" applyFont="1" applyFill="1" applyBorder="1" applyAlignment="1" applyProtection="1">
      <alignment horizontal="right" vertical="center" wrapText="1"/>
    </xf>
    <xf numFmtId="0" fontId="2" fillId="0" borderId="8" xfId="0" applyFont="1" applyBorder="1" applyAlignment="1" applyProtection="1">
      <alignment vertical="center" wrapText="1"/>
    </xf>
    <xf numFmtId="0" fontId="3" fillId="0" borderId="6" xfId="0" applyFont="1" applyBorder="1" applyAlignment="1" applyProtection="1">
      <alignment vertical="center" wrapText="1"/>
    </xf>
    <xf numFmtId="0" fontId="3" fillId="0" borderId="6" xfId="0" applyFont="1" applyBorder="1" applyAlignment="1" applyProtection="1">
      <alignment horizontal="center" vertical="center" wrapText="1"/>
    </xf>
    <xf numFmtId="4" fontId="3" fillId="0" borderId="6" xfId="0" applyNumberFormat="1" applyFont="1" applyBorder="1" applyAlignment="1" applyProtection="1">
      <alignment horizontal="center" vertical="center" wrapText="1"/>
    </xf>
    <xf numFmtId="0" fontId="2" fillId="4" borderId="8" xfId="0" applyFont="1" applyFill="1" applyBorder="1" applyAlignment="1" applyProtection="1">
      <alignment vertical="center" wrapText="1"/>
    </xf>
    <xf numFmtId="0" fontId="2" fillId="4" borderId="6" xfId="0" applyFont="1" applyFill="1" applyBorder="1" applyAlignment="1" applyProtection="1">
      <alignment vertical="center" wrapText="1"/>
    </xf>
    <xf numFmtId="0" fontId="3" fillId="4" borderId="6" xfId="0" applyFont="1" applyFill="1" applyBorder="1" applyAlignment="1" applyProtection="1">
      <alignment vertical="center" wrapText="1"/>
    </xf>
    <xf numFmtId="0" fontId="3" fillId="4" borderId="6" xfId="0" applyFont="1" applyFill="1" applyBorder="1" applyAlignment="1" applyProtection="1">
      <alignment horizontal="center" vertical="center" wrapText="1"/>
    </xf>
    <xf numFmtId="4" fontId="2" fillId="4" borderId="6" xfId="0" applyNumberFormat="1" applyFont="1" applyFill="1" applyBorder="1" applyAlignment="1" applyProtection="1">
      <alignment horizontal="right" vertical="center" wrapText="1"/>
    </xf>
    <xf numFmtId="0" fontId="3" fillId="0" borderId="6" xfId="0" applyFont="1" applyBorder="1" applyAlignment="1" applyProtection="1">
      <alignment vertical="top" wrapText="1"/>
    </xf>
    <xf numFmtId="0" fontId="2" fillId="5" borderId="8" xfId="0" applyFont="1" applyFill="1" applyBorder="1" applyAlignment="1" applyProtection="1">
      <alignment vertical="center" wrapText="1"/>
    </xf>
    <xf numFmtId="0" fontId="2" fillId="5" borderId="6" xfId="0" applyFont="1" applyFill="1" applyBorder="1" applyAlignment="1" applyProtection="1">
      <alignment vertical="center" wrapText="1"/>
    </xf>
    <xf numFmtId="0" fontId="3" fillId="5" borderId="6" xfId="0" applyFont="1" applyFill="1" applyBorder="1" applyAlignment="1" applyProtection="1">
      <alignment vertical="center" wrapText="1"/>
    </xf>
    <xf numFmtId="0" fontId="3" fillId="5" borderId="6"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wrapText="1"/>
    </xf>
    <xf numFmtId="9" fontId="2" fillId="6" borderId="6" xfId="0" applyNumberFormat="1" applyFont="1" applyFill="1" applyBorder="1" applyAlignment="1" applyProtection="1">
      <alignment vertical="center" wrapText="1"/>
    </xf>
    <xf numFmtId="4" fontId="3" fillId="7" borderId="6" xfId="0" applyNumberFormat="1" applyFont="1" applyFill="1" applyBorder="1" applyAlignment="1" applyProtection="1">
      <alignment horizontal="center" vertical="center" wrapText="1"/>
      <protection locked="0"/>
    </xf>
    <xf numFmtId="4" fontId="3" fillId="7" borderId="6" xfId="0" applyNumberFormat="1" applyFont="1" applyFill="1" applyBorder="1" applyAlignment="1" applyProtection="1">
      <alignment horizontal="right" vertical="center" wrapText="1"/>
      <protection locked="0"/>
    </xf>
    <xf numFmtId="4" fontId="2" fillId="5" borderId="6" xfId="0" applyNumberFormat="1" applyFont="1" applyFill="1" applyBorder="1" applyAlignment="1" applyProtection="1">
      <alignment horizontal="right" vertical="center" wrapText="1"/>
    </xf>
    <xf numFmtId="4" fontId="2" fillId="0" borderId="6" xfId="0" applyNumberFormat="1" applyFont="1" applyBorder="1" applyAlignment="1" applyProtection="1">
      <alignment horizontal="right" vertical="center"/>
    </xf>
    <xf numFmtId="4" fontId="1" fillId="3" borderId="6" xfId="0" applyNumberFormat="1" applyFont="1" applyFill="1" applyBorder="1" applyAlignment="1" applyProtection="1">
      <alignment vertical="top" wrapText="1"/>
    </xf>
    <xf numFmtId="4" fontId="1" fillId="4" borderId="6" xfId="0" applyNumberFormat="1" applyFont="1" applyFill="1" applyBorder="1" applyAlignment="1" applyProtection="1">
      <alignment vertical="top" wrapText="1"/>
    </xf>
    <xf numFmtId="4" fontId="2" fillId="3" borderId="6" xfId="0" applyNumberFormat="1" applyFont="1" applyFill="1" applyBorder="1" applyAlignment="1" applyProtection="1">
      <alignment horizontal="right" vertical="center" wrapText="1"/>
    </xf>
    <xf numFmtId="0" fontId="2" fillId="2" borderId="1"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2" fillId="2" borderId="6" xfId="0" applyFont="1" applyFill="1" applyBorder="1" applyAlignment="1" applyProtection="1">
      <alignment horizontal="center" vertical="center" wrapText="1"/>
    </xf>
    <xf numFmtId="0" fontId="2" fillId="5" borderId="7" xfId="0" applyFont="1" applyFill="1" applyBorder="1" applyAlignment="1" applyProtection="1">
      <alignment horizontal="center" vertical="center" wrapText="1"/>
    </xf>
    <xf numFmtId="0" fontId="2" fillId="5" borderId="10" xfId="0" applyFont="1" applyFill="1" applyBorder="1" applyAlignment="1" applyProtection="1">
      <alignment horizontal="center" vertical="center" wrapText="1"/>
    </xf>
    <xf numFmtId="0" fontId="2" fillId="5" borderId="9" xfId="0" applyFont="1" applyFill="1" applyBorder="1" applyAlignment="1" applyProtection="1">
      <alignment horizontal="center" vertical="center" wrapText="1"/>
    </xf>
    <xf numFmtId="0" fontId="2" fillId="6" borderId="7" xfId="0" applyFont="1" applyFill="1" applyBorder="1" applyAlignment="1" applyProtection="1">
      <alignment horizontal="center" vertical="center" wrapText="1"/>
    </xf>
    <xf numFmtId="0" fontId="2" fillId="6" borderId="10" xfId="0" applyFont="1" applyFill="1" applyBorder="1" applyAlignment="1" applyProtection="1">
      <alignment horizontal="center" vertical="center" wrapText="1"/>
    </xf>
    <xf numFmtId="0" fontId="2" fillId="6" borderId="9" xfId="0" applyFont="1" applyFill="1" applyBorder="1" applyAlignment="1" applyProtection="1">
      <alignment horizontal="center" vertical="center" wrapText="1"/>
    </xf>
    <xf numFmtId="0" fontId="2" fillId="6" borderId="7" xfId="0" applyFont="1" applyFill="1" applyBorder="1" applyAlignment="1" applyProtection="1">
      <alignment horizontal="left" vertical="center" wrapText="1"/>
    </xf>
    <xf numFmtId="0" fontId="2" fillId="6" borderId="10" xfId="0" applyFont="1" applyFill="1" applyBorder="1" applyAlignment="1" applyProtection="1">
      <alignment horizontal="left" vertical="center" wrapText="1"/>
    </xf>
    <xf numFmtId="0" fontId="2" fillId="6" borderId="9" xfId="0" applyFont="1" applyFill="1" applyBorder="1" applyAlignment="1" applyProtection="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E40C2B-18C6-497F-8465-E29A4F2DC72B}">
  <dimension ref="A1:H42"/>
  <sheetViews>
    <sheetView tabSelected="1" topLeftCell="A31" zoomScaleNormal="100" workbookViewId="0">
      <selection activeCell="F31" sqref="F31"/>
    </sheetView>
  </sheetViews>
  <sheetFormatPr baseColWidth="10" defaultRowHeight="15" x14ac:dyDescent="0.25"/>
  <cols>
    <col min="1" max="3" width="11.42578125" style="1"/>
    <col min="4" max="4" width="51.140625" style="2" customWidth="1"/>
    <col min="5" max="5" width="11.42578125" style="1"/>
    <col min="6" max="6" width="12.5703125" style="1" customWidth="1"/>
    <col min="7" max="7" width="16.5703125" style="1" customWidth="1"/>
    <col min="8" max="16384" width="11.42578125" style="1"/>
  </cols>
  <sheetData>
    <row r="1" spans="1:8" x14ac:dyDescent="0.25">
      <c r="A1" s="35" t="s">
        <v>0</v>
      </c>
      <c r="B1" s="36"/>
      <c r="C1" s="36"/>
      <c r="D1" s="36"/>
      <c r="E1" s="36"/>
      <c r="F1" s="36"/>
      <c r="G1" s="37"/>
      <c r="H1" s="3"/>
    </row>
    <row r="2" spans="1:8" ht="15.75" thickBot="1" x14ac:dyDescent="0.3">
      <c r="A2" s="38"/>
      <c r="B2" s="39"/>
      <c r="C2" s="39"/>
      <c r="D2" s="39"/>
      <c r="E2" s="39"/>
      <c r="F2" s="39"/>
      <c r="G2" s="40"/>
      <c r="H2" s="3"/>
    </row>
    <row r="3" spans="1:8" ht="15.75" thickBot="1" x14ac:dyDescent="0.3">
      <c r="A3" s="4" t="s">
        <v>1</v>
      </c>
      <c r="B3" s="5" t="s">
        <v>2</v>
      </c>
      <c r="C3" s="5" t="s">
        <v>3</v>
      </c>
      <c r="D3" s="5" t="s">
        <v>4</v>
      </c>
      <c r="E3" s="6" t="s">
        <v>5</v>
      </c>
      <c r="F3" s="7" t="s">
        <v>88</v>
      </c>
      <c r="G3" s="6" t="s">
        <v>6</v>
      </c>
      <c r="H3" s="3"/>
    </row>
    <row r="4" spans="1:8" ht="15.75" thickBot="1" x14ac:dyDescent="0.3">
      <c r="A4" s="8" t="s">
        <v>8</v>
      </c>
      <c r="B4" s="9" t="s">
        <v>7</v>
      </c>
      <c r="C4" s="10"/>
      <c r="D4" s="9" t="s">
        <v>9</v>
      </c>
      <c r="E4" s="10"/>
      <c r="F4" s="11"/>
      <c r="G4" s="11"/>
      <c r="H4" s="3"/>
    </row>
    <row r="5" spans="1:8" ht="126.75" customHeight="1" thickBot="1" x14ac:dyDescent="0.3">
      <c r="A5" s="12" t="s">
        <v>10</v>
      </c>
      <c r="B5" s="13" t="s">
        <v>11</v>
      </c>
      <c r="C5" s="13" t="s">
        <v>12</v>
      </c>
      <c r="D5" s="13" t="s">
        <v>72</v>
      </c>
      <c r="E5" s="14">
        <v>174</v>
      </c>
      <c r="F5" s="28"/>
      <c r="G5" s="15">
        <f>F5*E5</f>
        <v>0</v>
      </c>
      <c r="H5" s="3"/>
    </row>
    <row r="6" spans="1:8" ht="147.75" customHeight="1" thickBot="1" x14ac:dyDescent="0.3">
      <c r="A6" s="12" t="s">
        <v>13</v>
      </c>
      <c r="B6" s="13" t="s">
        <v>11</v>
      </c>
      <c r="C6" s="13" t="s">
        <v>12</v>
      </c>
      <c r="D6" s="13" t="s">
        <v>73</v>
      </c>
      <c r="E6" s="14">
        <v>163</v>
      </c>
      <c r="F6" s="28"/>
      <c r="G6" s="15">
        <f>F6*E6</f>
        <v>0</v>
      </c>
      <c r="H6" s="3"/>
    </row>
    <row r="7" spans="1:8" ht="90" thickBot="1" x14ac:dyDescent="0.3">
      <c r="A7" s="12" t="s">
        <v>14</v>
      </c>
      <c r="B7" s="13" t="s">
        <v>11</v>
      </c>
      <c r="C7" s="13" t="s">
        <v>12</v>
      </c>
      <c r="D7" s="13" t="s">
        <v>15</v>
      </c>
      <c r="E7" s="14">
        <v>12</v>
      </c>
      <c r="F7" s="28"/>
      <c r="G7" s="15">
        <f>F7*E7</f>
        <v>0</v>
      </c>
      <c r="H7" s="3"/>
    </row>
    <row r="8" spans="1:8" ht="166.5" thickBot="1" x14ac:dyDescent="0.3">
      <c r="A8" s="12" t="s">
        <v>16</v>
      </c>
      <c r="B8" s="13" t="s">
        <v>11</v>
      </c>
      <c r="C8" s="13" t="s">
        <v>12</v>
      </c>
      <c r="D8" s="13" t="s">
        <v>17</v>
      </c>
      <c r="E8" s="14">
        <v>184</v>
      </c>
      <c r="F8" s="28"/>
      <c r="G8" s="15">
        <f>F8*E8</f>
        <v>0</v>
      </c>
      <c r="H8" s="3"/>
    </row>
    <row r="9" spans="1:8" ht="102.75" thickBot="1" x14ac:dyDescent="0.3">
      <c r="A9" s="12" t="s">
        <v>18</v>
      </c>
      <c r="B9" s="13" t="s">
        <v>11</v>
      </c>
      <c r="C9" s="13" t="s">
        <v>19</v>
      </c>
      <c r="D9" s="13" t="s">
        <v>20</v>
      </c>
      <c r="E9" s="14">
        <v>120</v>
      </c>
      <c r="F9" s="28"/>
      <c r="G9" s="15"/>
      <c r="H9" s="3"/>
    </row>
    <row r="10" spans="1:8" ht="103.5" customHeight="1" thickBot="1" x14ac:dyDescent="0.3">
      <c r="A10" s="12" t="s">
        <v>21</v>
      </c>
      <c r="B10" s="13" t="s">
        <v>11</v>
      </c>
      <c r="C10" s="13" t="s">
        <v>19</v>
      </c>
      <c r="D10" s="13" t="s">
        <v>22</v>
      </c>
      <c r="E10" s="14">
        <v>120</v>
      </c>
      <c r="F10" s="28"/>
      <c r="G10" s="15"/>
      <c r="H10" s="3"/>
    </row>
    <row r="11" spans="1:8" ht="15.75" thickBot="1" x14ac:dyDescent="0.3">
      <c r="A11" s="16" t="s">
        <v>23</v>
      </c>
      <c r="B11" s="17" t="s">
        <v>7</v>
      </c>
      <c r="C11" s="18"/>
      <c r="D11" s="17" t="s">
        <v>24</v>
      </c>
      <c r="E11" s="19"/>
      <c r="F11" s="20"/>
      <c r="G11" s="20"/>
      <c r="H11" s="3"/>
    </row>
    <row r="12" spans="1:8" ht="115.5" thickBot="1" x14ac:dyDescent="0.3">
      <c r="A12" s="12" t="s">
        <v>25</v>
      </c>
      <c r="B12" s="13" t="s">
        <v>11</v>
      </c>
      <c r="C12" s="13" t="s">
        <v>12</v>
      </c>
      <c r="D12" s="13" t="s">
        <v>74</v>
      </c>
      <c r="E12" s="14">
        <v>182</v>
      </c>
      <c r="F12" s="29"/>
      <c r="G12" s="15">
        <f>F12*E12</f>
        <v>0</v>
      </c>
      <c r="H12" s="3"/>
    </row>
    <row r="13" spans="1:8" ht="141" thickBot="1" x14ac:dyDescent="0.3">
      <c r="A13" s="12" t="s">
        <v>26</v>
      </c>
      <c r="B13" s="13" t="s">
        <v>11</v>
      </c>
      <c r="C13" s="13" t="s">
        <v>12</v>
      </c>
      <c r="D13" s="13" t="s">
        <v>75</v>
      </c>
      <c r="E13" s="14">
        <v>228</v>
      </c>
      <c r="F13" s="29"/>
      <c r="G13" s="15">
        <f>F13*E13</f>
        <v>0</v>
      </c>
      <c r="H13" s="3"/>
    </row>
    <row r="14" spans="1:8" ht="77.25" thickBot="1" x14ac:dyDescent="0.3">
      <c r="A14" s="12" t="s">
        <v>27</v>
      </c>
      <c r="B14" s="13" t="s">
        <v>11</v>
      </c>
      <c r="C14" s="13" t="s">
        <v>12</v>
      </c>
      <c r="D14" s="21" t="s">
        <v>76</v>
      </c>
      <c r="E14" s="14">
        <v>12</v>
      </c>
      <c r="F14" s="29"/>
      <c r="G14" s="15">
        <f>F14*E14</f>
        <v>0</v>
      </c>
      <c r="H14" s="3"/>
    </row>
    <row r="15" spans="1:8" ht="39" thickBot="1" x14ac:dyDescent="0.3">
      <c r="A15" s="12" t="s">
        <v>28</v>
      </c>
      <c r="B15" s="13" t="s">
        <v>11</v>
      </c>
      <c r="C15" s="13" t="s">
        <v>12</v>
      </c>
      <c r="D15" s="13" t="s">
        <v>77</v>
      </c>
      <c r="E15" s="14">
        <v>12</v>
      </c>
      <c r="F15" s="29"/>
      <c r="G15" s="15">
        <f>F15*E15</f>
        <v>0</v>
      </c>
      <c r="H15" s="3"/>
    </row>
    <row r="16" spans="1:8" ht="15.75" thickBot="1" x14ac:dyDescent="0.3">
      <c r="A16" s="16" t="s">
        <v>29</v>
      </c>
      <c r="B16" s="17" t="s">
        <v>7</v>
      </c>
      <c r="C16" s="18"/>
      <c r="D16" s="17" t="s">
        <v>78</v>
      </c>
      <c r="E16" s="19"/>
      <c r="F16" s="20"/>
      <c r="G16" s="20"/>
      <c r="H16" s="3"/>
    </row>
    <row r="17" spans="1:8" ht="77.25" thickBot="1" x14ac:dyDescent="0.3">
      <c r="A17" s="12" t="s">
        <v>30</v>
      </c>
      <c r="B17" s="13" t="s">
        <v>11</v>
      </c>
      <c r="C17" s="13" t="s">
        <v>31</v>
      </c>
      <c r="D17" s="13" t="s">
        <v>32</v>
      </c>
      <c r="E17" s="14">
        <v>217</v>
      </c>
      <c r="F17" s="29"/>
      <c r="G17" s="15">
        <f t="shared" ref="G17:G23" si="0">F17*E17</f>
        <v>0</v>
      </c>
      <c r="H17" s="3"/>
    </row>
    <row r="18" spans="1:8" ht="90" thickBot="1" x14ac:dyDescent="0.3">
      <c r="A18" s="12" t="s">
        <v>33</v>
      </c>
      <c r="B18" s="13" t="s">
        <v>11</v>
      </c>
      <c r="C18" s="13" t="s">
        <v>19</v>
      </c>
      <c r="D18" s="13" t="s">
        <v>79</v>
      </c>
      <c r="E18" s="14">
        <v>608</v>
      </c>
      <c r="F18" s="29"/>
      <c r="G18" s="15">
        <f t="shared" si="0"/>
        <v>0</v>
      </c>
      <c r="H18" s="3"/>
    </row>
    <row r="19" spans="1:8" ht="102.75" thickBot="1" x14ac:dyDescent="0.3">
      <c r="A19" s="12" t="s">
        <v>34</v>
      </c>
      <c r="B19" s="13" t="s">
        <v>11</v>
      </c>
      <c r="C19" s="13" t="s">
        <v>19</v>
      </c>
      <c r="D19" s="13" t="s">
        <v>35</v>
      </c>
      <c r="E19" s="14">
        <v>608</v>
      </c>
      <c r="F19" s="29"/>
      <c r="G19" s="15">
        <f t="shared" si="0"/>
        <v>0</v>
      </c>
      <c r="H19" s="3"/>
    </row>
    <row r="20" spans="1:8" ht="115.5" thickBot="1" x14ac:dyDescent="0.3">
      <c r="A20" s="12" t="s">
        <v>36</v>
      </c>
      <c r="B20" s="13" t="s">
        <v>11</v>
      </c>
      <c r="C20" s="13" t="s">
        <v>37</v>
      </c>
      <c r="D20" s="13" t="s">
        <v>80</v>
      </c>
      <c r="E20" s="14">
        <v>808</v>
      </c>
      <c r="F20" s="29"/>
      <c r="G20" s="15">
        <f t="shared" si="0"/>
        <v>0</v>
      </c>
      <c r="H20" s="3"/>
    </row>
    <row r="21" spans="1:8" ht="51.75" thickBot="1" x14ac:dyDescent="0.3">
      <c r="A21" s="12" t="s">
        <v>38</v>
      </c>
      <c r="B21" s="13" t="s">
        <v>11</v>
      </c>
      <c r="C21" s="13" t="s">
        <v>37</v>
      </c>
      <c r="D21" s="13" t="s">
        <v>39</v>
      </c>
      <c r="E21" s="14">
        <v>808</v>
      </c>
      <c r="F21" s="29"/>
      <c r="G21" s="15">
        <f t="shared" si="0"/>
        <v>0</v>
      </c>
      <c r="H21" s="3"/>
    </row>
    <row r="22" spans="1:8" ht="51.75" thickBot="1" x14ac:dyDescent="0.3">
      <c r="A22" s="12" t="s">
        <v>40</v>
      </c>
      <c r="B22" s="13" t="s">
        <v>11</v>
      </c>
      <c r="C22" s="13" t="s">
        <v>37</v>
      </c>
      <c r="D22" s="13" t="s">
        <v>81</v>
      </c>
      <c r="E22" s="14">
        <v>547</v>
      </c>
      <c r="F22" s="29"/>
      <c r="G22" s="15">
        <f t="shared" si="0"/>
        <v>0</v>
      </c>
      <c r="H22" s="3"/>
    </row>
    <row r="23" spans="1:8" ht="39" thickBot="1" x14ac:dyDescent="0.3">
      <c r="A23" s="12" t="s">
        <v>41</v>
      </c>
      <c r="B23" s="13" t="s">
        <v>11</v>
      </c>
      <c r="C23" s="13" t="s">
        <v>37</v>
      </c>
      <c r="D23" s="13" t="s">
        <v>42</v>
      </c>
      <c r="E23" s="14">
        <v>547</v>
      </c>
      <c r="F23" s="29"/>
      <c r="G23" s="15">
        <f t="shared" si="0"/>
        <v>0</v>
      </c>
      <c r="H23" s="3"/>
    </row>
    <row r="24" spans="1:8" ht="15.75" thickBot="1" x14ac:dyDescent="0.3">
      <c r="A24" s="22" t="s">
        <v>43</v>
      </c>
      <c r="B24" s="23" t="s">
        <v>7</v>
      </c>
      <c r="C24" s="24"/>
      <c r="D24" s="23" t="s">
        <v>44</v>
      </c>
      <c r="E24" s="25"/>
      <c r="F24" s="30"/>
      <c r="G24" s="30"/>
      <c r="H24" s="3"/>
    </row>
    <row r="25" spans="1:8" ht="15.75" thickBot="1" x14ac:dyDescent="0.3">
      <c r="A25" s="12" t="s">
        <v>45</v>
      </c>
      <c r="B25" s="13" t="s">
        <v>11</v>
      </c>
      <c r="C25" s="13" t="s">
        <v>46</v>
      </c>
      <c r="D25" s="13" t="s">
        <v>47</v>
      </c>
      <c r="E25" s="14">
        <v>4</v>
      </c>
      <c r="F25" s="29"/>
      <c r="G25" s="15">
        <f t="shared" ref="G25:G31" si="1">F25*E25</f>
        <v>0</v>
      </c>
      <c r="H25" s="3"/>
    </row>
    <row r="26" spans="1:8" ht="15.75" thickBot="1" x14ac:dyDescent="0.3">
      <c r="A26" s="12" t="s">
        <v>48</v>
      </c>
      <c r="B26" s="13" t="s">
        <v>11</v>
      </c>
      <c r="C26" s="13" t="s">
        <v>3</v>
      </c>
      <c r="D26" s="13" t="s">
        <v>82</v>
      </c>
      <c r="E26" s="14">
        <v>4</v>
      </c>
      <c r="F26" s="29"/>
      <c r="G26" s="15">
        <f t="shared" si="1"/>
        <v>0</v>
      </c>
      <c r="H26" s="3"/>
    </row>
    <row r="27" spans="1:8" ht="39" thickBot="1" x14ac:dyDescent="0.3">
      <c r="A27" s="12" t="s">
        <v>49</v>
      </c>
      <c r="B27" s="13" t="s">
        <v>11</v>
      </c>
      <c r="C27" s="13" t="s">
        <v>3</v>
      </c>
      <c r="D27" s="13" t="s">
        <v>50</v>
      </c>
      <c r="E27" s="14">
        <v>1</v>
      </c>
      <c r="F27" s="29"/>
      <c r="G27" s="15">
        <f t="shared" si="1"/>
        <v>0</v>
      </c>
      <c r="H27" s="3"/>
    </row>
    <row r="28" spans="1:8" ht="26.25" thickBot="1" x14ac:dyDescent="0.3">
      <c r="A28" s="12" t="s">
        <v>51</v>
      </c>
      <c r="B28" s="13" t="s">
        <v>11</v>
      </c>
      <c r="C28" s="13" t="s">
        <v>3</v>
      </c>
      <c r="D28" s="13" t="s">
        <v>52</v>
      </c>
      <c r="E28" s="14">
        <v>1</v>
      </c>
      <c r="F28" s="29"/>
      <c r="G28" s="15">
        <f t="shared" si="1"/>
        <v>0</v>
      </c>
      <c r="H28" s="3"/>
    </row>
    <row r="29" spans="1:8" ht="39" thickBot="1" x14ac:dyDescent="0.3">
      <c r="A29" s="12" t="s">
        <v>53</v>
      </c>
      <c r="B29" s="13" t="s">
        <v>11</v>
      </c>
      <c r="C29" s="13" t="s">
        <v>54</v>
      </c>
      <c r="D29" s="13" t="s">
        <v>55</v>
      </c>
      <c r="E29" s="14">
        <v>1</v>
      </c>
      <c r="F29" s="29"/>
      <c r="G29" s="15">
        <f t="shared" si="1"/>
        <v>0</v>
      </c>
      <c r="H29" s="3"/>
    </row>
    <row r="30" spans="1:8" ht="64.5" thickBot="1" x14ac:dyDescent="0.3">
      <c r="A30" s="12" t="s">
        <v>56</v>
      </c>
      <c r="B30" s="13" t="s">
        <v>11</v>
      </c>
      <c r="C30" s="13" t="s">
        <v>57</v>
      </c>
      <c r="D30" s="13" t="s">
        <v>58</v>
      </c>
      <c r="E30" s="14">
        <v>10</v>
      </c>
      <c r="F30" s="29"/>
      <c r="G30" s="15">
        <f t="shared" si="1"/>
        <v>0</v>
      </c>
      <c r="H30" s="3"/>
    </row>
    <row r="31" spans="1:8" ht="128.25" thickBot="1" x14ac:dyDescent="0.3">
      <c r="A31" s="12" t="s">
        <v>59</v>
      </c>
      <c r="B31" s="13" t="s">
        <v>11</v>
      </c>
      <c r="C31" s="13" t="s">
        <v>3</v>
      </c>
      <c r="D31" s="13" t="s">
        <v>60</v>
      </c>
      <c r="E31" s="14">
        <v>1</v>
      </c>
      <c r="F31" s="29"/>
      <c r="G31" s="15">
        <f t="shared" si="1"/>
        <v>0</v>
      </c>
      <c r="H31" s="3"/>
    </row>
    <row r="32" spans="1:8" ht="15.75" thickBot="1" x14ac:dyDescent="0.3">
      <c r="A32" s="8" t="s">
        <v>61</v>
      </c>
      <c r="B32" s="9" t="s">
        <v>7</v>
      </c>
      <c r="C32" s="10"/>
      <c r="D32" s="9" t="s">
        <v>83</v>
      </c>
      <c r="E32" s="26"/>
      <c r="F32" s="34"/>
      <c r="G32" s="32"/>
      <c r="H32" s="3"/>
    </row>
    <row r="33" spans="1:8" ht="39" thickBot="1" x14ac:dyDescent="0.3">
      <c r="A33" s="12" t="s">
        <v>62</v>
      </c>
      <c r="B33" s="13" t="s">
        <v>11</v>
      </c>
      <c r="C33" s="13" t="s">
        <v>63</v>
      </c>
      <c r="D33" s="13" t="s">
        <v>64</v>
      </c>
      <c r="E33" s="14">
        <v>16</v>
      </c>
      <c r="F33" s="29"/>
      <c r="G33" s="15">
        <f>F33*E33</f>
        <v>0</v>
      </c>
      <c r="H33" s="3"/>
    </row>
    <row r="34" spans="1:8" ht="15.75" thickBot="1" x14ac:dyDescent="0.3">
      <c r="A34" s="16" t="s">
        <v>65</v>
      </c>
      <c r="B34" s="17" t="s">
        <v>7</v>
      </c>
      <c r="C34" s="18"/>
      <c r="D34" s="17" t="s">
        <v>66</v>
      </c>
      <c r="E34" s="19"/>
      <c r="F34" s="20"/>
      <c r="G34" s="33"/>
      <c r="H34" s="3"/>
    </row>
    <row r="35" spans="1:8" ht="243" thickBot="1" x14ac:dyDescent="0.3">
      <c r="A35" s="12" t="s">
        <v>67</v>
      </c>
      <c r="B35" s="13" t="s">
        <v>11</v>
      </c>
      <c r="C35" s="13" t="s">
        <v>31</v>
      </c>
      <c r="D35" s="13" t="s">
        <v>68</v>
      </c>
      <c r="E35" s="14">
        <v>14</v>
      </c>
      <c r="F35" s="29"/>
      <c r="G35" s="15">
        <f>F35*E35</f>
        <v>0</v>
      </c>
      <c r="H35" s="3"/>
    </row>
    <row r="36" spans="1:8" ht="15.75" customHeight="1" thickBot="1" x14ac:dyDescent="0.3">
      <c r="A36" s="44" t="s">
        <v>84</v>
      </c>
      <c r="B36" s="45"/>
      <c r="C36" s="45"/>
      <c r="D36" s="45"/>
      <c r="E36" s="45"/>
      <c r="F36" s="46"/>
      <c r="G36" s="15">
        <f>SUM(G5:G35)</f>
        <v>0</v>
      </c>
    </row>
    <row r="37" spans="1:8" ht="15.75" thickBot="1" x14ac:dyDescent="0.3">
      <c r="A37" s="47" t="s">
        <v>85</v>
      </c>
      <c r="B37" s="48"/>
      <c r="C37" s="48"/>
      <c r="D37" s="48"/>
      <c r="E37" s="48"/>
      <c r="F37" s="49"/>
      <c r="G37" s="28"/>
    </row>
    <row r="38" spans="1:8" ht="15.75" customHeight="1" thickBot="1" x14ac:dyDescent="0.3">
      <c r="A38" s="47" t="s">
        <v>69</v>
      </c>
      <c r="B38" s="48"/>
      <c r="C38" s="48"/>
      <c r="D38" s="48"/>
      <c r="E38" s="48"/>
      <c r="F38" s="49"/>
      <c r="G38" s="28"/>
    </row>
    <row r="39" spans="1:8" ht="15.75" customHeight="1" thickBot="1" x14ac:dyDescent="0.3">
      <c r="A39" s="47" t="s">
        <v>70</v>
      </c>
      <c r="B39" s="48"/>
      <c r="C39" s="48"/>
      <c r="D39" s="48"/>
      <c r="E39" s="48"/>
      <c r="F39" s="49"/>
      <c r="G39" s="28"/>
    </row>
    <row r="40" spans="1:8" ht="25.5" customHeight="1" thickBot="1" x14ac:dyDescent="0.3">
      <c r="A40" s="41" t="s">
        <v>86</v>
      </c>
      <c r="B40" s="42"/>
      <c r="C40" s="42"/>
      <c r="D40" s="42"/>
      <c r="E40" s="42"/>
      <c r="F40" s="43"/>
      <c r="G40" s="30">
        <f>G36+G37+G38+G39</f>
        <v>0</v>
      </c>
    </row>
    <row r="41" spans="1:8" ht="15.75" thickBot="1" x14ac:dyDescent="0.3">
      <c r="A41" s="47" t="s">
        <v>71</v>
      </c>
      <c r="B41" s="48"/>
      <c r="C41" s="48"/>
      <c r="D41" s="48"/>
      <c r="E41" s="49"/>
      <c r="F41" s="27">
        <v>0.21</v>
      </c>
      <c r="G41" s="31">
        <f>G40*0.21</f>
        <v>0</v>
      </c>
    </row>
    <row r="42" spans="1:8" ht="25.5" customHeight="1" thickBot="1" x14ac:dyDescent="0.3">
      <c r="A42" s="41" t="s">
        <v>87</v>
      </c>
      <c r="B42" s="42"/>
      <c r="C42" s="42"/>
      <c r="D42" s="42"/>
      <c r="E42" s="42"/>
      <c r="F42" s="43"/>
      <c r="G42" s="30">
        <f>G40+G41</f>
        <v>0</v>
      </c>
    </row>
  </sheetData>
  <sheetProtection algorithmName="SHA-512" hashValue="NjBNNyb/xCfwKXrHw2V9ZktrnyFpBChaNycuDHj2YlOOy4aCZrQW0VEBXhGG05Chepzr8i9GY0kLb5P/63LUjw==" saltValue="PctizxKssKJ2cFq3iNCczg==" spinCount="100000" sheet="1" objects="1" scenarios="1"/>
  <mergeCells count="8">
    <mergeCell ref="A1:G2"/>
    <mergeCell ref="A42:F42"/>
    <mergeCell ref="A36:F36"/>
    <mergeCell ref="A37:F37"/>
    <mergeCell ref="A38:F38"/>
    <mergeCell ref="A39:F39"/>
    <mergeCell ref="A40:F40"/>
    <mergeCell ref="A41:E4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0E42E925AEB0D428E82179EA616534B" ma:contentTypeVersion="11" ma:contentTypeDescription="Create a new document." ma:contentTypeScope="" ma:versionID="eaae4694a5df04a408dea19b3a3e0a15">
  <xsd:schema xmlns:xsd="http://www.w3.org/2001/XMLSchema" xmlns:xs="http://www.w3.org/2001/XMLSchema" xmlns:p="http://schemas.microsoft.com/office/2006/metadata/properties" xmlns:ns2="5c136f9e-4c62-4529-96d7-4d45c08bd7fe" xmlns:ns3="09521594-1c3f-4dc0-883b-87d08b31ebb9" targetNamespace="http://schemas.microsoft.com/office/2006/metadata/properties" ma:root="true" ma:fieldsID="11f1907a29132e8da4bd1a91e6ae2861" ns2:_="" ns3:_="">
    <xsd:import namespace="5c136f9e-4c62-4529-96d7-4d45c08bd7fe"/>
    <xsd:import namespace="09521594-1c3f-4dc0-883b-87d08b31ebb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136f9e-4c62-4529-96d7-4d45c08bd7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9521594-1c3f-4dc0-883b-87d08b31ebb9"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F304135-67A1-4B75-B9B7-3AA4CBB01DE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FEBC824-BF56-4350-A804-0F08FDCD93EB}">
  <ds:schemaRefs>
    <ds:schemaRef ds:uri="http://schemas.microsoft.com/sharepoint/v3/contenttype/forms"/>
  </ds:schemaRefs>
</ds:datastoreItem>
</file>

<file path=customXml/itemProps3.xml><?xml version="1.0" encoding="utf-8"?>
<ds:datastoreItem xmlns:ds="http://schemas.openxmlformats.org/officeDocument/2006/customXml" ds:itemID="{33FAED26-DCA7-40D7-975A-17A4BBEA7C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c136f9e-4c62-4529-96d7-4d45c08bd7fe"/>
    <ds:schemaRef ds:uri="09521594-1c3f-4dc0-883b-87d08b31eb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Hoja2!_Hlk31723077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Astudillo García, Carlos</dc:creator>
  <cp:lastModifiedBy>García Rubio, María Belén</cp:lastModifiedBy>
  <dcterms:created xsi:type="dcterms:W3CDTF">2015-06-05T18:19:34Z</dcterms:created>
  <dcterms:modified xsi:type="dcterms:W3CDTF">2020-03-13T12:54:21Z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262214b-4402-4fd7-9e7a-cd3557d9ab45_Enabled">
    <vt:lpwstr>True</vt:lpwstr>
  </property>
  <property fmtid="{D5CDD505-2E9C-101B-9397-08002B2CF9AE}" pid="3" name="MSIP_Label_3262214b-4402-4fd7-9e7a-cd3557d9ab45_SiteId">
    <vt:lpwstr>d3d40c49-151b-4845-b6de-f08b75bdb984</vt:lpwstr>
  </property>
  <property fmtid="{D5CDD505-2E9C-101B-9397-08002B2CF9AE}" pid="4" name="MSIP_Label_3262214b-4402-4fd7-9e7a-cd3557d9ab45_Owner">
    <vt:lpwstr>CASG@enresa.es</vt:lpwstr>
  </property>
  <property fmtid="{D5CDD505-2E9C-101B-9397-08002B2CF9AE}" pid="5" name="MSIP_Label_3262214b-4402-4fd7-9e7a-cd3557d9ab45_SetDate">
    <vt:lpwstr>2020-03-13T09:20:34.8296985Z</vt:lpwstr>
  </property>
  <property fmtid="{D5CDD505-2E9C-101B-9397-08002B2CF9AE}" pid="6" name="MSIP_Label_3262214b-4402-4fd7-9e7a-cd3557d9ab45_Name">
    <vt:lpwstr>Pública</vt:lpwstr>
  </property>
  <property fmtid="{D5CDD505-2E9C-101B-9397-08002B2CF9AE}" pid="7" name="MSIP_Label_3262214b-4402-4fd7-9e7a-cd3557d9ab45_Application">
    <vt:lpwstr>Microsoft Azure Information Protection</vt:lpwstr>
  </property>
  <property fmtid="{D5CDD505-2E9C-101B-9397-08002B2CF9AE}" pid="8" name="MSIP_Label_3262214b-4402-4fd7-9e7a-cd3557d9ab45_ActionId">
    <vt:lpwstr>7d9f5765-c730-4dc9-a9a6-254ccfdfeaa6</vt:lpwstr>
  </property>
  <property fmtid="{D5CDD505-2E9C-101B-9397-08002B2CF9AE}" pid="9" name="MSIP_Label_3262214b-4402-4fd7-9e7a-cd3557d9ab45_Extended_MSFT_Method">
    <vt:lpwstr>Manual</vt:lpwstr>
  </property>
  <property fmtid="{D5CDD505-2E9C-101B-9397-08002B2CF9AE}" pid="10" name="Sensitivity">
    <vt:lpwstr>Pública</vt:lpwstr>
  </property>
  <property fmtid="{D5CDD505-2E9C-101B-9397-08002B2CF9AE}" pid="11" name="ContentTypeId">
    <vt:lpwstr>0x01010030E42E925AEB0D428E82179EA616534B</vt:lpwstr>
  </property>
</Properties>
</file>