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codeName="ThisWorkbook" defaultThemeVersion="166925"/>
  <mc:AlternateContent xmlns:mc="http://schemas.openxmlformats.org/markup-compatibility/2006">
    <mc:Choice Requires="x15">
      <x15ac:absPath xmlns:x15ac="http://schemas.microsoft.com/office/spreadsheetml/2010/11/ac" url="https://enresa-my.sharepoint.com/personal/jdul_enresa_es/Documents/EQUIPO PROYECTOS CLAUSURA SMG/5. Proyecto de ejecución Acondicionamiento EAMU/2. Documentos de licitación/"/>
    </mc:Choice>
  </mc:AlternateContent>
  <xr:revisionPtr revIDLastSave="283" documentId="8_{50079EAA-6833-4CAE-9662-D10C0D56A338}" xr6:coauthVersionLast="47" xr6:coauthVersionMax="47" xr10:uidLastSave="{EF105A45-73F6-4D60-B5CB-F600E02710AE}"/>
  <workbookProtection workbookAlgorithmName="SHA-512" workbookHashValue="6Ivp3xFuTui/23RnlQ/mUhCitMaJjJRIe5ekRSknaL5QmrGmaUpiogg4FzNzAhygSpdrxj+h1n88HRnqr0QbFA==" workbookSaltValue="8YWn5LYAXRyUpftp/ZUAPQ==" workbookSpinCount="100000" lockStructure="1"/>
  <bookViews>
    <workbookView xWindow="-120" yWindow="-120" windowWidth="29040" windowHeight="15840" tabRatio="822" xr2:uid="{71640336-B4D4-43DA-A6F1-E4B10CDEEE0A}"/>
  </bookViews>
  <sheets>
    <sheet name="Instrucciones" sheetId="21" r:id="rId1"/>
    <sheet name="Modelo de oferta económica" sheetId="1" r:id="rId2"/>
  </sheets>
  <definedNames>
    <definedName name="_Hlk113442285" localSheetId="0">Instrucciones!#REF!</definedName>
    <definedName name="_Hlk113442285" localSheetId="1">'Modelo de oferta económica'!#REF!</definedName>
    <definedName name="_Hlk119490985" localSheetId="0">Instrucciones!#REF!</definedName>
    <definedName name="_Hlk119490985" localSheetId="1">'Modelo de oferta económica'!#REF!</definedName>
    <definedName name="_Hlk119568242" localSheetId="0">Instrucciones!#REF!</definedName>
    <definedName name="_Hlk119568242" localSheetId="1">'Modelo de oferta económica'!#REF!</definedName>
    <definedName name="_Hlk119914996" localSheetId="0">Instrucciones!#REF!</definedName>
    <definedName name="_Hlk119914996" localSheetId="1">'Modelo de oferta económica'!#REF!</definedName>
    <definedName name="_Toc125653035" localSheetId="0">Instrucciones!#REF!</definedName>
    <definedName name="_Toc125653035" localSheetId="1">'Modelo de oferta económica'!#REF!</definedName>
    <definedName name="_Toc125653036" localSheetId="0">Instrucciones!#REF!</definedName>
    <definedName name="_Toc125653036" localSheetId="1">'Modelo de oferta económica'!#REF!</definedName>
    <definedName name="_Toc125653037" localSheetId="0">Instrucciones!#REF!</definedName>
    <definedName name="_Toc125653037" localSheetId="1">'Modelo de oferta económica'!#REF!</definedName>
    <definedName name="_Toc125653038" localSheetId="0">Instrucciones!#REF!</definedName>
    <definedName name="_Toc125653038" localSheetId="1">'Modelo de oferta económica'!#REF!</definedName>
    <definedName name="_Toc125653039" localSheetId="0">Instrucciones!#REF!</definedName>
    <definedName name="_Toc125653039" localSheetId="1">'Modelo de oferta económica'!#REF!</definedName>
    <definedName name="_Toc125653040" localSheetId="0">Instrucciones!#REF!</definedName>
    <definedName name="_Toc125653040" localSheetId="1">'Modelo de oferta económica'!#REF!</definedName>
    <definedName name="_Toc125653041" localSheetId="0">Instrucciones!#REF!</definedName>
    <definedName name="_Toc125653041" localSheetId="1">'Modelo de oferta económica'!#REF!</definedName>
    <definedName name="_Toc125653042" localSheetId="0">Instrucciones!#REF!</definedName>
    <definedName name="_Toc125653042" localSheetId="1">'Modelo de oferta económica'!#REF!</definedName>
    <definedName name="_Toc125653043" localSheetId="0">Instrucciones!#REF!</definedName>
    <definedName name="_Toc125653043" localSheetId="1">'Modelo de oferta económica'!#REF!</definedName>
    <definedName name="_Toc125653044" localSheetId="0">Instrucciones!#REF!</definedName>
    <definedName name="_Toc125653044" localSheetId="1">'Modelo de oferta económica'!#REF!</definedName>
    <definedName name="_Toc125653045" localSheetId="0">Instrucciones!#REF!</definedName>
    <definedName name="_Toc125653045" localSheetId="1">'Modelo de oferta económica'!#REF!</definedName>
    <definedName name="_Toc125653046" localSheetId="0">Instrucciones!#REF!</definedName>
    <definedName name="_Toc125653046" localSheetId="1">'Modelo de oferta económica'!#REF!</definedName>
    <definedName name="_Toc125653047" localSheetId="0">Instrucciones!#REF!</definedName>
    <definedName name="_Toc125653047" localSheetId="1">'Modelo de oferta económica'!#REF!</definedName>
    <definedName name="_Toc125653048" localSheetId="0">Instrucciones!#REF!</definedName>
    <definedName name="_Toc125653048" localSheetId="1">'Modelo de oferta económica'!#REF!</definedName>
    <definedName name="_Toc125653049" localSheetId="0">Instrucciones!#REF!</definedName>
    <definedName name="_Toc125653049" localSheetId="1">'Modelo de oferta económica'!#REF!</definedName>
    <definedName name="_Toc125653050" localSheetId="0">Instrucciones!#REF!</definedName>
    <definedName name="_Toc125653050" localSheetId="1">'Modelo de oferta económica'!#REF!</definedName>
    <definedName name="_Toc125653051" localSheetId="0">Instrucciones!#REF!</definedName>
    <definedName name="_Toc125653051" localSheetId="1">'Modelo de oferta económica'!$B$17</definedName>
    <definedName name="_xlnm.Print_Area" localSheetId="0">Instrucciones!$A$1:$S$20</definedName>
    <definedName name="_xlnm.Print_Area" localSheetId="1">'Modelo de oferta económica'!$B$2:$H$130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28" i="1" l="1"/>
  <c r="H129" i="1" s="1"/>
  <c r="H126" i="1" s="1"/>
  <c r="I129" i="1"/>
  <c r="J122" i="1"/>
  <c r="H123" i="1" s="1"/>
  <c r="H120" i="1" s="1"/>
  <c r="I123" i="1"/>
  <c r="J112" i="1"/>
  <c r="H113" i="1" s="1"/>
  <c r="I113" i="1"/>
  <c r="J116" i="1"/>
  <c r="H117" i="1" s="1"/>
  <c r="I117" i="1"/>
  <c r="J66" i="1"/>
  <c r="H67" i="1" s="1"/>
  <c r="I67" i="1"/>
  <c r="J70" i="1"/>
  <c r="H71" i="1" s="1"/>
  <c r="I71" i="1"/>
  <c r="J74" i="1"/>
  <c r="H75" i="1" s="1"/>
  <c r="I75" i="1"/>
  <c r="J78" i="1"/>
  <c r="H79" i="1" s="1"/>
  <c r="I79" i="1"/>
  <c r="J82" i="1"/>
  <c r="H83" i="1" s="1"/>
  <c r="I83" i="1"/>
  <c r="J86" i="1"/>
  <c r="H87" i="1" s="1"/>
  <c r="I87" i="1"/>
  <c r="J90" i="1"/>
  <c r="H91" i="1" s="1"/>
  <c r="I91" i="1"/>
  <c r="J94" i="1"/>
  <c r="H95" i="1" s="1"/>
  <c r="I95" i="1"/>
  <c r="J98" i="1"/>
  <c r="H99" i="1" s="1"/>
  <c r="I99" i="1"/>
  <c r="J102" i="1"/>
  <c r="H103" i="1" s="1"/>
  <c r="I103" i="1"/>
  <c r="J106" i="1"/>
  <c r="H107" i="1" s="1"/>
  <c r="I107" i="1"/>
  <c r="J48" i="1"/>
  <c r="H49" i="1" s="1"/>
  <c r="J52" i="1"/>
  <c r="H53" i="1" s="1"/>
  <c r="J56" i="1"/>
  <c r="H57" i="1" s="1"/>
  <c r="J60" i="1"/>
  <c r="H61" i="1" s="1"/>
  <c r="I49" i="1"/>
  <c r="I53" i="1"/>
  <c r="I57" i="1"/>
  <c r="I61" i="1"/>
  <c r="H110" i="1" l="1"/>
  <c r="H46" i="1"/>
  <c r="H64" i="1"/>
  <c r="I126" i="1"/>
  <c r="I22" i="1" s="1"/>
  <c r="I120" i="1"/>
  <c r="I21" i="1" s="1"/>
  <c r="E21" i="1" s="1"/>
  <c r="I110" i="1"/>
  <c r="I20" i="1" s="1"/>
  <c r="I64" i="1"/>
  <c r="I19" i="1" s="1"/>
  <c r="I46" i="1"/>
  <c r="I18" i="1" s="1"/>
  <c r="E18" i="1" s="1"/>
  <c r="E19" i="1" l="1"/>
  <c r="E22" i="1"/>
  <c r="E20" i="1"/>
  <c r="E23" i="1" l="1"/>
  <c r="I23" i="1" s="1"/>
</calcChain>
</file>

<file path=xl/sharedStrings.xml><?xml version="1.0" encoding="utf-8"?>
<sst xmlns="http://schemas.openxmlformats.org/spreadsheetml/2006/main" count="196" uniqueCount="112">
  <si>
    <t>CAPÍTULO 1</t>
  </si>
  <si>
    <t>Partida</t>
  </si>
  <si>
    <t>Precio Unitario</t>
  </si>
  <si>
    <t>Medición</t>
  </si>
  <si>
    <t>Importe</t>
  </si>
  <si>
    <t>m</t>
  </si>
  <si>
    <t>Ud.</t>
  </si>
  <si>
    <t>CAPÍTULO 2</t>
  </si>
  <si>
    <t>CAPÍTULO 3</t>
  </si>
  <si>
    <t>CAPÍTULO 4</t>
  </si>
  <si>
    <t>CAPÍTULO 5</t>
  </si>
  <si>
    <t>SEGURIDAD Y SALUD</t>
  </si>
  <si>
    <t>TOTAL PROYECTO</t>
  </si>
  <si>
    <t>Importe (€)</t>
  </si>
  <si>
    <t>P.A.</t>
  </si>
  <si>
    <t>Precio</t>
  </si>
  <si>
    <t>MODELO DE OFERTA ECONÓMICA</t>
  </si>
  <si>
    <t>D/Dª……………………… con domicilio en.…………………., enterado de la convocatoria de procedimiento de licitación para la contratación del suministro/servicio de ………………………………………….., expediente nº………….., y de las condiciones que regirán en el mismo y conforme con su contenido, se compromete en nombre …….. (propio o de la empresa)………, con N.I.F…….., según poder……. (se hará constar apoderamiento) a la ejecución del contrato con sujeción a las condiciones y requisitos exigidos y con las condiciones técnicas indicadas en la oferta presentada, por el importe siguiente:</t>
  </si>
  <si>
    <t>TOTAL, PRECIO OFERTADO (IVA Excluido)</t>
  </si>
  <si>
    <t>¿Tiene previsto subcontratar?</t>
  </si>
  <si>
    <t>SÍ*</t>
  </si>
  <si>
    <t>NO</t>
  </si>
  <si>
    <t>*En caso afirmativo, indicar el importe y alcance de la/s partida/s subcontratada/s, así como la denominación social o perfil empresarial de la/s empresa/s subcontratista/s:</t>
  </si>
  <si>
    <t>Actuación/Actividad a subcontratar</t>
  </si>
  <si>
    <t>Importe a subcontratar</t>
  </si>
  <si>
    <t>Empresa subcontratista</t>
  </si>
  <si>
    <t>Precio Máximo de Licitación
 IVA EXCLUIDO</t>
  </si>
  <si>
    <t>Instrucciones para cumplimentar el archivo Excel de presentación de oferta económica</t>
  </si>
  <si>
    <r>
      <t xml:space="preserve">     •En el resumen general, cuando el archivo detecta la ausencia de algún importe de precio unitario o partida alzada, se podrá visualizar en la columna "E" la leyenda </t>
    </r>
    <r>
      <rPr>
        <sz val="11"/>
        <color rgb="FFFF0000"/>
        <rFont val="Calibri"/>
        <family val="2"/>
        <scheme val="minor"/>
      </rPr>
      <t>"En este capítulo hay alguna partida con precio unitario o partida alzada sin rellenar"</t>
    </r>
  </si>
  <si>
    <t>-El archivo calcula de forma automática el precio ofertado por el licitador, en base los importes introducidos, sumando a su vez las partidas de cada capítulo.</t>
  </si>
  <si>
    <r>
      <t xml:space="preserve">     •En la última línea del resumen general, cuando el archivo detecta que la oferta final supera el valor del presupuesto máximo de licitación se visualizará la leyenda </t>
    </r>
    <r>
      <rPr>
        <sz val="11"/>
        <color rgb="FFFF0000"/>
        <rFont val="Calibri"/>
        <family val="2"/>
        <scheme val="minor"/>
      </rPr>
      <t xml:space="preserve">"El precio ofertado supera el Presupuesto Máximo de Licitación, oferta </t>
    </r>
    <r>
      <rPr>
        <b/>
        <sz val="11"/>
        <color rgb="FFFF0000"/>
        <rFont val="Calibri"/>
        <family val="2"/>
        <scheme val="minor"/>
      </rPr>
      <t>NO ADMISIBLE</t>
    </r>
    <r>
      <rPr>
        <sz val="11"/>
        <color rgb="FFFF0000"/>
        <rFont val="Calibri"/>
        <family val="2"/>
        <scheme val="minor"/>
      </rPr>
      <t xml:space="preserve">" </t>
    </r>
  </si>
  <si>
    <t>-En cada capítulo el archivo trae de origen las mediciones de cada partida y calculará de forma automática los importes totales por partida, al introducir el licitador los importes de cada precio unitario y partida alzada.</t>
  </si>
  <si>
    <t>-A modo de alerta, en la columna "E" de la pestaña "Modelo de oferta económica" aparecerá una leyenda en color rojo en las filas en las que exista algún error de cumplimentación, en los casos siguinetes:</t>
  </si>
  <si>
    <r>
      <t xml:space="preserve">     </t>
    </r>
    <r>
      <rPr>
        <sz val="11"/>
        <color theme="1"/>
        <rFont val="Calibri"/>
        <family val="2"/>
      </rPr>
      <t>•Dentro de cada capítulo, c</t>
    </r>
    <r>
      <rPr>
        <sz val="11"/>
        <color theme="1"/>
        <rFont val="Calibri"/>
        <family val="2"/>
        <scheme val="minor"/>
      </rPr>
      <t xml:space="preserve">uando el archivo detecta la ausencia de algún importe de precio unitario o partida alzada, en la columna "E" se visualizará la leyenda </t>
    </r>
    <r>
      <rPr>
        <sz val="11"/>
        <color rgb="FFFF0000"/>
        <rFont val="Calibri"/>
        <family val="2"/>
        <scheme val="minor"/>
      </rPr>
      <t>"Es necesario completar el precio de esta partida, introduciendo un importe en la celda en naranja</t>
    </r>
    <r>
      <rPr>
        <b/>
        <sz val="11"/>
        <color rgb="FFFF0000"/>
        <rFont val="Calibri"/>
        <family val="2"/>
        <scheme val="minor"/>
      </rPr>
      <t>"</t>
    </r>
  </si>
  <si>
    <t>-El licitador solo rellenará las celdas en naranja de la pestaña "Modelo de oferta Económica", que se corresponden con el importe ofertado de cada precio unitario y partida alzada de cada una de las partidas. El archivo calcula automaticamente el importe total.</t>
  </si>
  <si>
    <t>-El importe de cada precio unitario y partida alzada debe incluir la parte correspondiente de gastos generales y el beneficio industrial. Los importes NO deben incluir el IVA.</t>
  </si>
  <si>
    <t>Una vez completado el archivo el licitador deberá convertir a formato PDF todas las hojas de la pestaña "Modelo de oferta económica", firmar electrónicamente el documento e incorporarlo al Archivo electrónico C de su proposición, junto con el archivo en formato Excel y el resto de documentos incluidos en el anexo al PCA.
En caso de no coincidencia entre lo indicado en el archivo Excel y el archivo PDF, primará el documento PDF firmado electronicamente.</t>
  </si>
  <si>
    <t>Y para que conste, firmo la presente declaración en …................….......... a…..de…………...... 2023.</t>
  </si>
  <si>
    <r>
      <t>-</t>
    </r>
    <r>
      <rPr>
        <u/>
        <sz val="11"/>
        <color theme="1"/>
        <rFont val="Calibri"/>
        <family val="2"/>
        <scheme val="minor"/>
      </rPr>
      <t>Se deberán cumplimentar todos los precios unitarios y las partidas alzadas de todos los capítulos.</t>
    </r>
    <r>
      <rPr>
        <sz val="11"/>
        <color theme="1"/>
        <rFont val="Calibri"/>
        <family val="2"/>
        <scheme val="minor"/>
      </rPr>
      <t xml:space="preserve"> </t>
    </r>
    <r>
      <rPr>
        <b/>
        <sz val="11"/>
        <color theme="1"/>
        <rFont val="Calibri"/>
        <family val="2"/>
        <scheme val="minor"/>
      </rPr>
      <t>NO SON ADMISIBLES</t>
    </r>
    <r>
      <rPr>
        <sz val="11"/>
        <color theme="1"/>
        <rFont val="Calibri"/>
        <family val="2"/>
        <scheme val="minor"/>
      </rPr>
      <t xml:space="preserve"> las ofertas que NO</t>
    </r>
    <r>
      <rPr>
        <b/>
        <sz val="11"/>
        <color theme="1"/>
        <rFont val="Calibri"/>
        <family val="2"/>
        <scheme val="minor"/>
      </rPr>
      <t xml:space="preserve"> </t>
    </r>
    <r>
      <rPr>
        <sz val="11"/>
        <color theme="1"/>
        <rFont val="Calibri"/>
        <family val="2"/>
        <scheme val="minor"/>
      </rPr>
      <t xml:space="preserve">estén completas. </t>
    </r>
  </si>
  <si>
    <t>-El archivo se compone de esta pestaña de instrucciones, y de la pestaña "Modelo de oferta económica" que contiene el resumen del importe total ofertado, el resumen por capítulo y el detalle de cada capítulo con los precios unitarios y las partidas alzadas.</t>
  </si>
  <si>
    <t>-La hoja deberá incluir en cada celda naranja un único importe y el archivo automaticamente redondeará a dos decimales.</t>
  </si>
  <si>
    <t>ANEXO 5</t>
  </si>
  <si>
    <t>001</t>
  </si>
  <si>
    <t>002</t>
  </si>
  <si>
    <t>003</t>
  </si>
  <si>
    <t>004</t>
  </si>
  <si>
    <t>005</t>
  </si>
  <si>
    <t>006</t>
  </si>
  <si>
    <t>007</t>
  </si>
  <si>
    <t>008</t>
  </si>
  <si>
    <t>009</t>
  </si>
  <si>
    <t>010</t>
  </si>
  <si>
    <t>011</t>
  </si>
  <si>
    <t>012</t>
  </si>
  <si>
    <t>013</t>
  </si>
  <si>
    <t>014</t>
  </si>
  <si>
    <t>015</t>
  </si>
  <si>
    <t>016</t>
  </si>
  <si>
    <t>017</t>
  </si>
  <si>
    <t>018</t>
  </si>
  <si>
    <t>019</t>
  </si>
  <si>
    <t>TOTAL CAPÍTULO 1 - ACTIVIDADES PREVIAS</t>
  </si>
  <si>
    <t>TOTAL CAPÍTULO 2 - CUBIERTAS</t>
  </si>
  <si>
    <t>TOTAL CAPÍTULO 3 - GESTIÓN DE RESÍDUOS DE CONSTRUCCIÓN</t>
  </si>
  <si>
    <t>TOTAL CAPÍTULO 4 - SEGURIDAD Y SALUD</t>
  </si>
  <si>
    <t>TOTAL CAPÍTULO 5 - CALIDAD</t>
  </si>
  <si>
    <t>ACTIVIDADES PREVIAS</t>
  </si>
  <si>
    <t>Actividades previas varias</t>
  </si>
  <si>
    <t>Partida alzada de abono íntegro. Incluye verificación de descargos de los elementos afectados, chequeo del sistemas e instalaciones existente y preparación de la documentación necesaria para el inicio de las obras.</t>
  </si>
  <si>
    <t xml:space="preserve">Barandilla de seguridad  </t>
  </si>
  <si>
    <t>Barandilla perimetral de seguridad recta anclada a peto sin rodapié fabricada en aluminio conforme EN 14122-3. Incluye suministro, transporte e instalación.</t>
  </si>
  <si>
    <t xml:space="preserve">Protección bajantes cubierta </t>
  </si>
  <si>
    <t>Incluye protección temporal bajantes mediante sistema  protección entrada de escombros, jaula o similar.</t>
  </si>
  <si>
    <t>Protección conducto de ventilación.</t>
  </si>
  <si>
    <t>Protección con paneles de lana de vidrio para protección al fuego o similar. Incluye sistema de montaje que no afecte a la integridad del conducto y que pueda permitir su retirada posterior.</t>
  </si>
  <si>
    <t>CUBIERTAS</t>
  </si>
  <si>
    <t>Demolición cubierta plana transitable, no ventilada.</t>
  </si>
  <si>
    <t>Demolición completa de cubierta plana transitable, no ventilada, con pavimento de mortero; con martillo neumático, sin afectar a la estabilidad de los elementos constructivos contiguos, y carga manual sobre contenedor. El precio incluye la demolición de todas las capas que componen la cubierta, excepto capa de formación de pendientes.</t>
  </si>
  <si>
    <r>
      <t>m</t>
    </r>
    <r>
      <rPr>
        <b/>
        <sz val="8"/>
        <color rgb="FF000000"/>
        <rFont val="Calibri"/>
        <family val="2"/>
      </rPr>
      <t>²</t>
    </r>
  </si>
  <si>
    <t>m²</t>
  </si>
  <si>
    <t>PROYECTO DE OBRAS DE MEJORA DE LA IMPERMIABILIZACIÓN DE LA CUBIERTA DEL EDIFICIO EAMU EN LA CENTRAL NUCLEAR SANTA MARÍA DE GAROÑA</t>
  </si>
  <si>
    <t>Demolición de formación de pendientes de hormigón en cubierta.</t>
  </si>
  <si>
    <t>Demolición en cubierta de formación de pendientes de hormigón celular de 20 cm de espesor medio, con martillo neumático, sin afectar a la estabilidad de los elementos constructivos contiguos, y carga manual sobre  contenedor.</t>
  </si>
  <si>
    <t>Sellado de junta de dilatación con masilla bituminosa premoldeada.</t>
  </si>
  <si>
    <t>Sellado de junta de dilatación de 25 mm de anchura, en paramento horizontal superior (losa de hormigón) y el paramento horizontal inferior (vigas de hormigón), con cordón de relleno para junta de dilatación, de masilla con base bituminosa tipo BH-II, sobre fondo de juntas para sellado en cordones de polietileno expandido, de 30 mm de diámetro; acabado mediante alisado del material con espátula.</t>
  </si>
  <si>
    <t>GESTIÓN DE RESÍDUOS DE CONSTRUCCIÓN</t>
  </si>
  <si>
    <t>Formación de pendientes con hormigón en cubierta plana</t>
  </si>
  <si>
    <t>Formación de pendientes en cubierta plana no ventilada, con hormigón celular a base de cemento y aditivo plastificante-aireante, de resistencia a compresión 0,2 MPa y 350 kg/m³ de densidad, confeccionado en obra con cemento gris y aditivo plastificante-aireante, con espesor medio de 20 cm, con capa de regularización de mortero de cemento, industrial, M-5 de 2 cm de espesor.</t>
  </si>
  <si>
    <t xml:space="preserve">Cubierta plana transitable, no ventilada, con solado flotante aislante, tipo invertida. Impermeabilización con láminas de PVC, tipo monocapa. </t>
  </si>
  <si>
    <t>Cubierta plana transitable, no ventilada, con solado flotante aislante, tipo invertida, pendiente del 1% al 5%, para tráfico peatonal privado.  CAPA SEPARADORA BAJO IMPERMEABILIZACIÓN: geotextil de polipropileno-polietileno, (200 g/m²); IMPERMEABILIZACIÓN: tipo monocapa, no adherida, formada por una lámina impermeabilizante flexible de PVC-P, (fv), de 1,2 mm de espesor, con armadura de velo de fibra de vidrio, y con resistencia a la intemperie, colocada suelta sobre la capa separadora, fijada en solapes mediante soldadura termoplástica, y en los bordes soldada a perfiles colaminados de chapa y PVC-P; CAPA SEPARADORA BAJO PROTECCIÓN: geotextil de polipropileno-polietileno, (125 g/m²); CAPA DE PROTECCIÓN Y AISLAMIENTO TÉRMICO: pavimento flotante de losas filtrantes de 40x30x8 cm, formadas por 4 cm de hormigón fabricado con cemento fotocatalítico, descontaminante y autolimpiable y 4 cm de poliestireno extruido, colocadas directamente sobre la capa separadora. El precio no incluye la ejecución y el sellado de las juntas ni la ejecución de remates en los encuentros con paramentos y desagües.</t>
  </si>
  <si>
    <t>Impermeabilización canalón</t>
  </si>
  <si>
    <t>Incluye  CAPA SEPARADORA BAJO IMPERMEABILIZACIÓN: geotextil de polipropileno-polietileno, (200 g/m²); IMPERMEABILIZACIÓN: tipo monocapa, no adherida, formada por una lámina impermeabilizante flexible de PVC-P, (fv), de 1,2 mm de espesor, con armadura de velo de fibra de vidrio, y con resistencia a la intemperie, fijada en solapes y bordes mediante soldadura termoplástica. Incluye detalle puntos singulares como unión con impermeabilización de cubierta o bajantes.</t>
  </si>
  <si>
    <t>Junta de dilatación en cubierta plana transitable, no ventilada. Impermeabilización con láminas de PVC.</t>
  </si>
  <si>
    <t>Junta de dilatación en cubierta plana transitable, no ventilada, con solado flotante aislante, tipo invertida, sin aislante térmico adicional. Impermeabilización: banda de refuerzo de lámina impermeabilizante flexible de PVC-P, (fv), de 1,2 mm de espesor, con armadura de velo de fibra de vidrio, y con resistencia a la intemperie, colocada suelta sobre la capa separadora, formando un fuelle sin adherir en la zona de la junta; fondo de juntas para sellado en cordones de polietileno expandido, de 20 mm de diámetro; y banda de terminación de lámina impermeabilizante flexible de PVC-P, (fv), de 1,2 mm de espesor, con armadura de velo de fibra de vidrio, y con resistencia a la intemperie fijada en solapes mediante soldadura térmica a la impermeabilización continua de la cubierta, formando un fuelle sin adherir en la zona de la junta, sobre el cordón de relleno.</t>
  </si>
  <si>
    <t>Encuentro de cubierta plana no transitable, no ventilada con paramento vertical. Impermeabilización con láminas de PVC.</t>
  </si>
  <si>
    <t>Encuentro de cubierta plana no transitable, no ventilada, con grava, tipo invertida con paramento vertical; mediante la realización de un retranqueo perimetral de más de 5 cm con respecto al paramento vertical y de más de 20 cm de altura sobre la protección de la cubierta, relleno con mortero de cemento, industrial, M-2,5 colocado sobre la impermeabilización formada por: banda de terminación de 50 cm de desarrollo con lámina impermeabilizante flexible de PVC-P, (fv), de 1,2 mm de espesor, con armadura de velo de fibra de vidrio, colocada suelta sobre la capa separadora, fijada en solapes mediante soldadura termoplástica, y en los bordes soldada a perfiles colaminados de chapa y PVC-P. Incluso, complementos de refuerzo en tratamiento de puntos singulares mediante el uso de piezas especiales para la resolución de ángulos internos y externos.</t>
  </si>
  <si>
    <t>Prueba de servicio de cubierta.</t>
  </si>
  <si>
    <t>Prueba de servicio para comprobar la estanqueidad de una cubierta plana de 1000 m2 mediante riego.</t>
  </si>
  <si>
    <t>Retirada protección conducto de ventilación.</t>
  </si>
  <si>
    <t>Desmontaje protección conductos de ventilación. Incluso desmontaje elementos de fijación y inspección visual final para confirmar la no existencia de desperfectos .</t>
  </si>
  <si>
    <t>Retirada protección temporal desagües y limpieza bajantes</t>
  </si>
  <si>
    <t>Retirada protección temporal en desagües. Incluye limpieza posterior del desagüe y la bajante.</t>
  </si>
  <si>
    <t xml:space="preserve">Seguridad y salud     </t>
  </si>
  <si>
    <t>Partida alzada de abono íntegro. Incluye todos los trabajos relacionados con la seguridad y salud durante la ejecución de las obras</t>
  </si>
  <si>
    <t>CALIDAD</t>
  </si>
  <si>
    <t>Partida alzada de abono íntegro. Incluye todos los trabajos relacionados con la gestión de la calidad durante la ejecución de las obras. Incluye documentación dossier final.</t>
  </si>
  <si>
    <t>Calidad</t>
  </si>
  <si>
    <t>Transporte de residuos inertes con camión.</t>
  </si>
  <si>
    <r>
      <t>m</t>
    </r>
    <r>
      <rPr>
        <b/>
        <sz val="8"/>
        <color rgb="FF000000"/>
        <rFont val="Calibri"/>
        <family val="2"/>
      </rPr>
      <t>³</t>
    </r>
  </si>
  <si>
    <t>Transporte con camión de mezcla sin clasificar de residuos inertes producidos en obras de construcción y/o demolición, a vertedero específico, instalación de tratamiento de residuos de construcción y demolición externa a la obra o centro de valorización o eliminación de residuos, situado a 40 km de distancia. El precio incluye el tiempo de espera en obra durante las operaciones de carga, el viaje de ida, la descarga y el viaje de vuelta, pero no incluye la carga en obra.</t>
  </si>
  <si>
    <t>Canon de vertido por entrega de residuos inertes a gestor autorizado</t>
  </si>
  <si>
    <t>Canon de vertido por entrega de mezcla sin clasificar de residuos inertes producidos en obras de construcción y/o demolición, en vertedero específico, instalación de tratamiento de residuos de construcción y demolición externa a la obra o centro de valorización o eliminación de residuos. El precio no incluye el transporte.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</si>
</sst>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0.00\ &quot;€&quot;;[Red]\-#,##0.00\ &quot;€&quot;"/>
  </numFmts>
  <fonts count="26" x14ac:knownFonts="1">
    <font>
      <sz val="11"/>
      <color theme="1"/>
      <name val="Calibri"/>
      <family val="2"/>
      <scheme val="minor"/>
    </font>
    <font>
      <sz val="11"/>
      <color rgb="FF262626"/>
      <name val="Arial"/>
      <family val="2"/>
    </font>
    <font>
      <b/>
      <sz val="8"/>
      <color rgb="FF000000"/>
      <name val="Arial"/>
      <family val="2"/>
    </font>
    <font>
      <i/>
      <sz val="8"/>
      <color rgb="FF000000"/>
      <name val="Arial"/>
      <family val="2"/>
    </font>
    <font>
      <sz val="8"/>
      <color rgb="FF000000"/>
      <name val="Arial"/>
      <family val="2"/>
    </font>
    <font>
      <sz val="11"/>
      <color theme="1"/>
      <name val="ENRESA Aroma Light"/>
    </font>
    <font>
      <b/>
      <sz val="10"/>
      <color rgb="FF000000"/>
      <name val="ENRESA Aroma Light"/>
    </font>
    <font>
      <b/>
      <sz val="11"/>
      <color rgb="FF000000"/>
      <name val="ENRESA Aroma Light"/>
    </font>
    <font>
      <sz val="11"/>
      <color rgb="FF000000"/>
      <name val="ENRESA Aroma Light"/>
    </font>
    <font>
      <b/>
      <sz val="11"/>
      <color rgb="FF262626"/>
      <name val="ENRESA Aroma Light"/>
    </font>
    <font>
      <b/>
      <sz val="11"/>
      <color rgb="FFFF0000"/>
      <name val="ENRESA Aroma Light"/>
    </font>
    <font>
      <b/>
      <sz val="11"/>
      <color theme="0"/>
      <name val="Calibri"/>
      <family val="2"/>
      <scheme val="minor"/>
    </font>
    <font>
      <b/>
      <sz val="11"/>
      <color rgb="FFFF000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1"/>
      <name val="Calibri"/>
      <family val="2"/>
      <scheme val="minor"/>
    </font>
    <font>
      <b/>
      <u/>
      <sz val="16"/>
      <color theme="1"/>
      <name val="Calibri"/>
      <family val="2"/>
      <scheme val="minor"/>
    </font>
    <font>
      <u/>
      <sz val="11"/>
      <color theme="1"/>
      <name val="Calibri"/>
      <family val="2"/>
      <scheme val="minor"/>
    </font>
    <font>
      <b/>
      <sz val="11"/>
      <color theme="1"/>
      <name val="ENRESA Aroma Light"/>
    </font>
    <font>
      <sz val="11"/>
      <color theme="1"/>
      <name val="Calibri"/>
      <family val="2"/>
    </font>
    <font>
      <sz val="10"/>
      <name val="ENRESA Aroma Light"/>
    </font>
    <font>
      <b/>
      <sz val="8"/>
      <color rgb="FF000000"/>
      <name val="Calibri"/>
      <family val="2"/>
    </font>
    <font>
      <sz val="11"/>
      <color rgb="FF9C5700"/>
      <name val="Calibri"/>
      <family val="2"/>
      <scheme val="minor"/>
    </font>
    <font>
      <sz val="10"/>
      <color theme="1"/>
      <name val="ENRESA Aroma Light"/>
    </font>
    <font>
      <sz val="9"/>
      <color rgb="FF000000"/>
      <name val="ENRESA Aroma Light"/>
    </font>
  </fonts>
  <fills count="10">
    <fill>
      <patternFill patternType="none"/>
    </fill>
    <fill>
      <patternFill patternType="gray125"/>
    </fill>
    <fill>
      <patternFill patternType="solid">
        <fgColor rgb="FF8EA9DB"/>
        <bgColor indexed="64"/>
      </patternFill>
    </fill>
    <fill>
      <patternFill patternType="solid">
        <fgColor rgb="FFD9E1F2"/>
        <bgColor indexed="64"/>
      </patternFill>
    </fill>
    <fill>
      <patternFill patternType="solid">
        <fgColor theme="9" tint="0.39997558519241921"/>
        <bgColor indexed="64"/>
      </patternFill>
    </fill>
    <fill>
      <patternFill patternType="solid">
        <fgColor theme="0"/>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rgb="FFE2EFD9"/>
        <bgColor indexed="64"/>
      </patternFill>
    </fill>
    <fill>
      <patternFill patternType="solid">
        <fgColor rgb="FFFFEB9C"/>
      </patternFill>
    </fill>
  </fills>
  <borders count="28">
    <border>
      <left/>
      <right/>
      <top/>
      <bottom/>
      <diagonal/>
    </border>
    <border>
      <left style="medium">
        <color indexed="64"/>
      </left>
      <right/>
      <top style="medium">
        <color indexed="64"/>
      </top>
      <bottom style="medium">
        <color indexed="64"/>
      </bottom>
      <diagonal/>
    </border>
    <border>
      <left/>
      <right style="medium">
        <color rgb="FF000000"/>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rgb="FF000000"/>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theme="9" tint="-0.499984740745262"/>
      </left>
      <right/>
      <top style="thin">
        <color theme="9" tint="-0.499984740745262"/>
      </top>
      <bottom style="thin">
        <color theme="9" tint="-0.499984740745262"/>
      </bottom>
      <diagonal/>
    </border>
    <border>
      <left/>
      <right/>
      <top style="thin">
        <color theme="9" tint="-0.499984740745262"/>
      </top>
      <bottom style="thin">
        <color theme="9" tint="-0.499984740745262"/>
      </bottom>
      <diagonal/>
    </border>
    <border>
      <left/>
      <right style="thin">
        <color theme="9" tint="-0.499984740745262"/>
      </right>
      <top style="thin">
        <color theme="9" tint="-0.499984740745262"/>
      </top>
      <bottom style="thin">
        <color theme="9" tint="-0.499984740745262"/>
      </bottom>
      <diagonal/>
    </border>
  </borders>
  <cellStyleXfs count="2">
    <xf numFmtId="0" fontId="0" fillId="0" borderId="0"/>
    <xf numFmtId="0" fontId="23" fillId="9" borderId="0" applyNumberFormat="0" applyBorder="0" applyAlignment="0" applyProtection="0"/>
  </cellStyleXfs>
  <cellXfs count="115">
    <xf numFmtId="0" fontId="0" fillId="0" borderId="0" xfId="0"/>
    <xf numFmtId="0" fontId="0" fillId="0" borderId="3" xfId="0" applyBorder="1"/>
    <xf numFmtId="0" fontId="3" fillId="0" borderId="4" xfId="0" applyFont="1" applyBorder="1" applyAlignment="1">
      <alignment horizontal="center" vertical="center" wrapText="1"/>
    </xf>
    <xf numFmtId="0" fontId="2" fillId="3" borderId="7" xfId="0" applyFont="1" applyFill="1" applyBorder="1" applyAlignment="1">
      <alignment horizontal="center" vertical="center"/>
    </xf>
    <xf numFmtId="0" fontId="0" fillId="0" borderId="8" xfId="0" applyBorder="1"/>
    <xf numFmtId="4" fontId="2" fillId="3" borderId="7" xfId="0" applyNumberFormat="1" applyFont="1" applyFill="1" applyBorder="1" applyAlignment="1">
      <alignment horizontal="right" vertical="center"/>
    </xf>
    <xf numFmtId="0" fontId="2" fillId="3" borderId="7" xfId="0" applyFont="1" applyFill="1" applyBorder="1" applyAlignment="1">
      <alignment horizontal="right" vertical="center"/>
    </xf>
    <xf numFmtId="0" fontId="0" fillId="0" borderId="0" xfId="0" applyAlignment="1">
      <alignment wrapText="1"/>
    </xf>
    <xf numFmtId="0" fontId="0" fillId="0" borderId="0" xfId="0" applyAlignment="1">
      <alignment vertical="center" wrapText="1"/>
    </xf>
    <xf numFmtId="0" fontId="1" fillId="0" borderId="0" xfId="0" applyFont="1" applyAlignment="1">
      <alignment horizontal="justify" vertical="center"/>
    </xf>
    <xf numFmtId="8" fontId="2" fillId="2" borderId="5" xfId="0" applyNumberFormat="1" applyFont="1" applyFill="1" applyBorder="1" applyAlignment="1">
      <alignment horizontal="center" vertical="center"/>
    </xf>
    <xf numFmtId="0" fontId="0" fillId="5" borderId="0" xfId="0" applyFill="1"/>
    <xf numFmtId="4" fontId="0" fillId="0" borderId="0" xfId="0" applyNumberFormat="1"/>
    <xf numFmtId="4" fontId="0" fillId="0" borderId="0" xfId="0" applyNumberFormat="1" applyAlignment="1">
      <alignment vertical="center" wrapText="1"/>
    </xf>
    <xf numFmtId="4" fontId="3" fillId="0" borderId="5" xfId="0" applyNumberFormat="1" applyFont="1" applyBorder="1" applyAlignment="1">
      <alignment horizontal="center" vertical="center" wrapText="1"/>
    </xf>
    <xf numFmtId="0" fontId="6" fillId="4" borderId="4" xfId="0" applyFont="1" applyFill="1" applyBorder="1" applyAlignment="1">
      <alignment horizontal="center" vertical="center"/>
    </xf>
    <xf numFmtId="0" fontId="10" fillId="5" borderId="0" xfId="0" applyFont="1" applyFill="1"/>
    <xf numFmtId="0" fontId="7" fillId="7" borderId="1" xfId="0" applyFont="1" applyFill="1" applyBorder="1" applyAlignment="1">
      <alignment vertical="center"/>
    </xf>
    <xf numFmtId="0" fontId="8" fillId="7" borderId="3" xfId="0" applyFont="1" applyFill="1" applyBorder="1" applyAlignment="1">
      <alignment vertical="center"/>
    </xf>
    <xf numFmtId="0" fontId="9" fillId="5" borderId="16" xfId="0" applyFont="1" applyFill="1" applyBorder="1" applyAlignment="1">
      <alignment wrapText="1"/>
    </xf>
    <xf numFmtId="0" fontId="9" fillId="5" borderId="6" xfId="0" applyFont="1" applyFill="1" applyBorder="1" applyAlignment="1">
      <alignment wrapText="1"/>
    </xf>
    <xf numFmtId="0" fontId="5" fillId="5" borderId="0" xfId="0" applyFont="1" applyFill="1" applyAlignment="1">
      <alignment horizontal="center" vertical="center"/>
    </xf>
    <xf numFmtId="0" fontId="7" fillId="8" borderId="4" xfId="0" applyFont="1" applyFill="1" applyBorder="1" applyAlignment="1">
      <alignment horizontal="center" vertical="center" wrapText="1"/>
    </xf>
    <xf numFmtId="0" fontId="19" fillId="5" borderId="0" xfId="0" applyFont="1" applyFill="1" applyAlignment="1">
      <alignment horizontal="center" vertical="center"/>
    </xf>
    <xf numFmtId="0" fontId="7" fillId="8" borderId="5" xfId="0" applyFont="1" applyFill="1" applyBorder="1" applyAlignment="1">
      <alignment horizontal="center" vertical="center" wrapText="1"/>
    </xf>
    <xf numFmtId="8" fontId="7" fillId="7" borderId="5" xfId="0" applyNumberFormat="1" applyFont="1" applyFill="1" applyBorder="1" applyAlignment="1">
      <alignment horizontal="right" vertical="center"/>
    </xf>
    <xf numFmtId="4" fontId="2" fillId="6" borderId="6" xfId="0" applyNumberFormat="1" applyFont="1" applyFill="1" applyBorder="1" applyAlignment="1" applyProtection="1">
      <alignment horizontal="right" vertical="center"/>
      <protection locked="0"/>
    </xf>
    <xf numFmtId="0" fontId="11" fillId="5" borderId="0" xfId="0" applyFont="1" applyFill="1" applyAlignment="1">
      <alignment horizontal="center" vertical="center"/>
    </xf>
    <xf numFmtId="0" fontId="12" fillId="5" borderId="0" xfId="0" applyFont="1" applyFill="1"/>
    <xf numFmtId="4" fontId="15" fillId="5" borderId="0" xfId="0" applyNumberFormat="1" applyFont="1" applyFill="1"/>
    <xf numFmtId="0" fontId="12" fillId="5" borderId="0" xfId="0" applyFont="1" applyFill="1" applyAlignment="1">
      <alignment vertical="center"/>
    </xf>
    <xf numFmtId="0" fontId="15" fillId="5" borderId="0" xfId="0" applyFont="1" applyFill="1"/>
    <xf numFmtId="0" fontId="16" fillId="5" borderId="0" xfId="0" applyFont="1" applyFill="1"/>
    <xf numFmtId="0" fontId="5" fillId="5" borderId="0" xfId="0" applyFont="1" applyFill="1" applyAlignment="1">
      <alignment horizontal="left"/>
    </xf>
    <xf numFmtId="0" fontId="19" fillId="0" borderId="7" xfId="0" applyFont="1" applyBorder="1" applyAlignment="1" applyProtection="1">
      <alignment horizontal="center" vertical="center" wrapText="1"/>
      <protection locked="0"/>
    </xf>
    <xf numFmtId="0" fontId="5" fillId="5" borderId="0" xfId="0" applyFont="1" applyFill="1" applyAlignment="1">
      <alignment horizontal="justify" vertical="justify" wrapText="1"/>
    </xf>
    <xf numFmtId="8" fontId="21" fillId="7" borderId="5" xfId="0" applyNumberFormat="1" applyFont="1" applyFill="1" applyBorder="1" applyAlignment="1">
      <alignment horizontal="right" vertical="center"/>
    </xf>
    <xf numFmtId="0" fontId="24" fillId="0" borderId="5" xfId="0" applyFont="1" applyBorder="1" applyAlignment="1" applyProtection="1">
      <alignment horizontal="center" vertical="center" wrapText="1"/>
      <protection locked="0"/>
    </xf>
    <xf numFmtId="0" fontId="23" fillId="5" borderId="0" xfId="1" applyFill="1" applyAlignment="1" applyProtection="1">
      <alignment horizontal="left"/>
    </xf>
    <xf numFmtId="0" fontId="0" fillId="5" borderId="0" xfId="0" applyFill="1" applyProtection="1">
      <protection hidden="1"/>
    </xf>
    <xf numFmtId="0" fontId="17" fillId="5" borderId="0" xfId="0" applyFont="1" applyFill="1" applyProtection="1">
      <protection hidden="1"/>
    </xf>
    <xf numFmtId="0" fontId="0" fillId="5" borderId="0" xfId="0" quotePrefix="1" applyFill="1" applyProtection="1">
      <protection hidden="1"/>
    </xf>
    <xf numFmtId="0" fontId="0" fillId="0" borderId="0" xfId="0" applyProtection="1">
      <protection hidden="1"/>
    </xf>
    <xf numFmtId="0" fontId="5" fillId="5" borderId="0" xfId="0" applyFont="1" applyFill="1" applyAlignment="1">
      <alignment horizontal="center" vertical="center" wrapText="1"/>
    </xf>
    <xf numFmtId="0" fontId="5" fillId="0" borderId="0" xfId="0" applyFont="1" applyAlignment="1">
      <alignment horizontal="center" vertical="center" wrapText="1"/>
    </xf>
    <xf numFmtId="0" fontId="2" fillId="3" borderId="6" xfId="0" quotePrefix="1" applyFont="1" applyFill="1" applyBorder="1" applyAlignment="1">
      <alignment horizontal="center" vertical="center"/>
    </xf>
    <xf numFmtId="2" fontId="2" fillId="3" borderId="7" xfId="0" applyNumberFormat="1" applyFont="1" applyFill="1" applyBorder="1" applyAlignment="1">
      <alignment horizontal="right" vertical="center"/>
    </xf>
    <xf numFmtId="0" fontId="0" fillId="5" borderId="25" xfId="0" applyFill="1" applyBorder="1" applyAlignment="1" applyProtection="1">
      <alignment horizontal="left" wrapText="1"/>
      <protection hidden="1"/>
    </xf>
    <xf numFmtId="0" fontId="0" fillId="5" borderId="26" xfId="0" applyFill="1" applyBorder="1" applyAlignment="1" applyProtection="1">
      <alignment horizontal="left" wrapText="1"/>
      <protection hidden="1"/>
    </xf>
    <xf numFmtId="0" fontId="0" fillId="5" borderId="27" xfId="0" applyFill="1" applyBorder="1" applyAlignment="1" applyProtection="1">
      <alignment horizontal="left" wrapText="1"/>
      <protection hidden="1"/>
    </xf>
    <xf numFmtId="0" fontId="3" fillId="0" borderId="1" xfId="0" applyFont="1" applyBorder="1" applyAlignment="1">
      <alignment horizontal="center" vertical="center"/>
    </xf>
    <xf numFmtId="0" fontId="3" fillId="0" borderId="3" xfId="0" applyFont="1" applyBorder="1" applyAlignment="1">
      <alignment horizontal="center" vertical="center"/>
    </xf>
    <xf numFmtId="0" fontId="4" fillId="0" borderId="1" xfId="0" applyFont="1" applyBorder="1" applyAlignment="1">
      <alignment horizontal="justify" vertical="center" wrapText="1"/>
    </xf>
    <xf numFmtId="0" fontId="4" fillId="0" borderId="3" xfId="0" applyFont="1" applyBorder="1" applyAlignment="1">
      <alignment horizontal="justify" vertical="center" wrapText="1"/>
    </xf>
    <xf numFmtId="0" fontId="4" fillId="0" borderId="4" xfId="0" applyFont="1" applyBorder="1" applyAlignment="1">
      <alignment horizontal="justify" vertical="center" wrapText="1"/>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4" fillId="5" borderId="1" xfId="0" applyFont="1" applyFill="1" applyBorder="1" applyAlignment="1" applyProtection="1">
      <alignment horizontal="center" vertical="center" wrapText="1"/>
      <protection locked="0"/>
    </xf>
    <xf numFmtId="0" fontId="24" fillId="5" borderId="3" xfId="0" applyFont="1" applyFill="1" applyBorder="1" applyAlignment="1" applyProtection="1">
      <alignment horizontal="center" vertical="center" wrapText="1"/>
      <protection locked="0"/>
    </xf>
    <xf numFmtId="0" fontId="24" fillId="5" borderId="4" xfId="0" applyFont="1" applyFill="1" applyBorder="1" applyAlignment="1" applyProtection="1">
      <alignment horizontal="center" vertical="center" wrapText="1"/>
      <protection locked="0"/>
    </xf>
    <xf numFmtId="0" fontId="2" fillId="3" borderId="1" xfId="0" applyFont="1" applyFill="1" applyBorder="1" applyAlignment="1">
      <alignment horizontal="justify" vertical="center" wrapText="1"/>
    </xf>
    <xf numFmtId="0" fontId="2" fillId="3" borderId="3" xfId="0" applyFont="1" applyFill="1" applyBorder="1" applyAlignment="1">
      <alignment horizontal="justify" vertical="center" wrapText="1"/>
    </xf>
    <xf numFmtId="0" fontId="5" fillId="5" borderId="0" xfId="0" applyFont="1" applyFill="1" applyAlignment="1" applyProtection="1">
      <alignment horizontal="left"/>
      <protection locked="0"/>
    </xf>
    <xf numFmtId="0" fontId="2" fillId="2" borderId="10" xfId="0" applyFont="1" applyFill="1" applyBorder="1" applyAlignment="1">
      <alignment vertical="center" wrapText="1"/>
    </xf>
    <xf numFmtId="0" fontId="2" fillId="2" borderId="3" xfId="0" applyFont="1" applyFill="1" applyBorder="1" applyAlignment="1">
      <alignment vertical="center" wrapText="1"/>
    </xf>
    <xf numFmtId="0" fontId="5" fillId="5" borderId="17" xfId="0" applyFont="1" applyFill="1" applyBorder="1" applyAlignment="1" applyProtection="1">
      <alignment horizontal="center"/>
      <protection locked="0"/>
    </xf>
    <xf numFmtId="0" fontId="5" fillId="5" borderId="18" xfId="0" applyFont="1" applyFill="1" applyBorder="1" applyAlignment="1" applyProtection="1">
      <alignment horizontal="center"/>
      <protection locked="0"/>
    </xf>
    <xf numFmtId="0" fontId="5" fillId="5" borderId="19" xfId="0" applyFont="1" applyFill="1" applyBorder="1" applyAlignment="1" applyProtection="1">
      <alignment horizontal="center"/>
      <protection locked="0"/>
    </xf>
    <xf numFmtId="0" fontId="5" fillId="5" borderId="20" xfId="0" applyFont="1" applyFill="1" applyBorder="1" applyAlignment="1" applyProtection="1">
      <alignment horizontal="center"/>
      <protection locked="0"/>
    </xf>
    <xf numFmtId="0" fontId="5" fillId="5" borderId="0" xfId="0" applyFont="1" applyFill="1" applyAlignment="1" applyProtection="1">
      <alignment horizontal="center"/>
      <protection locked="0"/>
    </xf>
    <xf numFmtId="0" fontId="5" fillId="5" borderId="21" xfId="0" applyFont="1" applyFill="1" applyBorder="1" applyAlignment="1" applyProtection="1">
      <alignment horizontal="center"/>
      <protection locked="0"/>
    </xf>
    <xf numFmtId="0" fontId="5" fillId="5" borderId="22" xfId="0" applyFont="1" applyFill="1" applyBorder="1" applyAlignment="1" applyProtection="1">
      <alignment horizontal="center"/>
      <protection locked="0"/>
    </xf>
    <xf numFmtId="0" fontId="5" fillId="5" borderId="23" xfId="0" applyFont="1" applyFill="1" applyBorder="1" applyAlignment="1" applyProtection="1">
      <alignment horizontal="center"/>
      <protection locked="0"/>
    </xf>
    <xf numFmtId="0" fontId="5" fillId="5" borderId="24" xfId="0" applyFont="1" applyFill="1" applyBorder="1" applyAlignment="1" applyProtection="1">
      <alignment horizontal="center"/>
      <protection locked="0"/>
    </xf>
    <xf numFmtId="0" fontId="4" fillId="0" borderId="9" xfId="0" applyFont="1" applyBorder="1" applyAlignment="1">
      <alignment horizontal="justify" vertical="center" wrapText="1"/>
    </xf>
    <xf numFmtId="0" fontId="4" fillId="0" borderId="8" xfId="0" applyFont="1" applyBorder="1" applyAlignment="1">
      <alignment horizontal="justify" vertical="center" wrapText="1"/>
    </xf>
    <xf numFmtId="0" fontId="4" fillId="0" borderId="7" xfId="0" applyFont="1" applyBorder="1" applyAlignment="1">
      <alignment horizontal="justify" vertical="center" wrapText="1"/>
    </xf>
    <xf numFmtId="0" fontId="7" fillId="8" borderId="13" xfId="0" applyFont="1" applyFill="1" applyBorder="1" applyAlignment="1">
      <alignment horizontal="center" vertical="center" wrapText="1"/>
    </xf>
    <xf numFmtId="0" fontId="7" fillId="8" borderId="14" xfId="0" applyFont="1" applyFill="1" applyBorder="1" applyAlignment="1">
      <alignment horizontal="center" vertical="center" wrapText="1"/>
    </xf>
    <xf numFmtId="0" fontId="7" fillId="8" borderId="15" xfId="0" applyFont="1" applyFill="1" applyBorder="1" applyAlignment="1">
      <alignment horizontal="center" vertical="center" wrapText="1"/>
    </xf>
    <xf numFmtId="8" fontId="7" fillId="5" borderId="1" xfId="0" applyNumberFormat="1" applyFont="1" applyFill="1" applyBorder="1" applyAlignment="1">
      <alignment horizontal="right" vertical="center"/>
    </xf>
    <xf numFmtId="8" fontId="7" fillId="5" borderId="4" xfId="0" applyNumberFormat="1" applyFont="1" applyFill="1" applyBorder="1" applyAlignment="1">
      <alignment horizontal="right" vertical="center"/>
    </xf>
    <xf numFmtId="0" fontId="0" fillId="5" borderId="13" xfId="0" applyFill="1" applyBorder="1" applyAlignment="1">
      <alignment horizontal="center"/>
    </xf>
    <xf numFmtId="0" fontId="0" fillId="5" borderId="15" xfId="0" applyFill="1" applyBorder="1" applyAlignment="1">
      <alignment horizontal="center"/>
    </xf>
    <xf numFmtId="0" fontId="0" fillId="5" borderId="11" xfId="0" applyFill="1" applyBorder="1" applyAlignment="1">
      <alignment horizontal="center"/>
    </xf>
    <xf numFmtId="0" fontId="0" fillId="5" borderId="12" xfId="0" applyFill="1" applyBorder="1" applyAlignment="1">
      <alignment horizontal="center"/>
    </xf>
    <xf numFmtId="0" fontId="10" fillId="5" borderId="13" xfId="0" applyFont="1" applyFill="1" applyBorder="1" applyAlignment="1">
      <alignment horizontal="center" vertical="center" wrapText="1"/>
    </xf>
    <xf numFmtId="0" fontId="10" fillId="5" borderId="15" xfId="0" applyFont="1" applyFill="1" applyBorder="1" applyAlignment="1">
      <alignment horizontal="center" vertical="center" wrapText="1"/>
    </xf>
    <xf numFmtId="0" fontId="10" fillId="5" borderId="9" xfId="0" applyFont="1" applyFill="1" applyBorder="1" applyAlignment="1">
      <alignment horizontal="center" vertical="center" wrapText="1"/>
    </xf>
    <xf numFmtId="0" fontId="10" fillId="5" borderId="7" xfId="0" applyFont="1" applyFill="1"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9" xfId="0" applyFont="1" applyBorder="1" applyAlignment="1">
      <alignment horizontal="center" vertical="center" wrapText="1"/>
    </xf>
    <xf numFmtId="0" fontId="9" fillId="0" borderId="8" xfId="0" applyFont="1" applyBorder="1" applyAlignment="1">
      <alignment horizontal="center" vertical="center" wrapText="1"/>
    </xf>
    <xf numFmtId="0" fontId="9" fillId="0" borderId="7" xfId="0" applyFont="1" applyBorder="1" applyAlignment="1">
      <alignment horizontal="center" vertical="center" wrapText="1"/>
    </xf>
    <xf numFmtId="0" fontId="6" fillId="4" borderId="1" xfId="0" applyFont="1" applyFill="1" applyBorder="1" applyAlignment="1">
      <alignment horizontal="center" vertical="center"/>
    </xf>
    <xf numFmtId="0" fontId="6" fillId="4" borderId="3" xfId="0" applyFont="1" applyFill="1" applyBorder="1" applyAlignment="1">
      <alignment horizontal="center" vertical="center"/>
    </xf>
    <xf numFmtId="0" fontId="6" fillId="4" borderId="4" xfId="0" applyFont="1" applyFill="1" applyBorder="1" applyAlignment="1">
      <alignment horizontal="center" vertical="center"/>
    </xf>
    <xf numFmtId="0" fontId="25" fillId="7" borderId="13" xfId="0" applyFont="1" applyFill="1" applyBorder="1" applyAlignment="1">
      <alignment horizontal="left" vertical="center"/>
    </xf>
    <xf numFmtId="0" fontId="25" fillId="7" borderId="14" xfId="0" applyFont="1" applyFill="1" applyBorder="1" applyAlignment="1">
      <alignment horizontal="left" vertical="center"/>
    </xf>
    <xf numFmtId="0" fontId="7" fillId="8" borderId="9" xfId="0" applyFont="1" applyFill="1" applyBorder="1" applyAlignment="1">
      <alignment horizontal="center" vertical="center" wrapText="1"/>
    </xf>
    <xf numFmtId="0" fontId="7" fillId="8" borderId="7" xfId="0" applyFont="1" applyFill="1" applyBorder="1" applyAlignment="1">
      <alignment horizontal="center" vertical="center" wrapText="1"/>
    </xf>
    <xf numFmtId="0" fontId="5" fillId="5" borderId="0" xfId="0" applyFont="1" applyFill="1" applyAlignment="1" applyProtection="1">
      <alignment horizontal="justify" vertical="justify" wrapText="1"/>
      <protection locked="0"/>
    </xf>
    <xf numFmtId="0" fontId="19" fillId="5" borderId="0" xfId="0" applyFont="1" applyFill="1" applyAlignment="1">
      <alignment horizontal="center"/>
    </xf>
    <xf numFmtId="0" fontId="19" fillId="5" borderId="0" xfId="0" applyFont="1" applyFill="1" applyAlignment="1">
      <alignment horizontal="center" vertical="center"/>
    </xf>
    <xf numFmtId="0" fontId="19" fillId="0" borderId="13" xfId="0" applyFont="1" applyBorder="1" applyAlignment="1">
      <alignment horizontal="center" vertical="center" wrapText="1"/>
    </xf>
    <xf numFmtId="0" fontId="19" fillId="0" borderId="14" xfId="0" applyFont="1" applyBorder="1" applyAlignment="1">
      <alignment horizontal="center" vertical="center" wrapText="1"/>
    </xf>
    <xf numFmtId="0" fontId="19" fillId="0" borderId="15"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8" xfId="0" applyFont="1" applyBorder="1" applyAlignment="1">
      <alignment horizontal="center" vertical="center" wrapText="1"/>
    </xf>
    <xf numFmtId="0" fontId="19" fillId="0" borderId="7" xfId="0" applyFont="1" applyBorder="1" applyAlignment="1">
      <alignment horizontal="center" vertical="center" wrapText="1"/>
    </xf>
    <xf numFmtId="0" fontId="7" fillId="8" borderId="1" xfId="0" applyFont="1" applyFill="1" applyBorder="1" applyAlignment="1">
      <alignment horizontal="center" vertical="center" wrapText="1"/>
    </xf>
    <xf numFmtId="0" fontId="7" fillId="8" borderId="3" xfId="0" applyFont="1" applyFill="1" applyBorder="1" applyAlignment="1">
      <alignment horizontal="center" vertical="center" wrapText="1"/>
    </xf>
    <xf numFmtId="0" fontId="7" fillId="8" borderId="4" xfId="0" applyFont="1" applyFill="1" applyBorder="1" applyAlignment="1">
      <alignment horizontal="center" vertical="center" wrapText="1"/>
    </xf>
  </cellXfs>
  <cellStyles count="2">
    <cellStyle name="Neutral" xfId="1" builtinId="28"/>
    <cellStyle name="Normal" xfId="0" builtinId="0"/>
  </cellStyles>
  <dxfs count="0"/>
  <tableStyles count="0" defaultTableStyle="TableStyleMedium2" defaultPivotStyle="PivotStyleLight16"/>
  <colors>
    <mruColors>
      <color rgb="FFFE928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122537</xdr:colOff>
      <xdr:row>0</xdr:row>
      <xdr:rowOff>86636</xdr:rowOff>
    </xdr:from>
    <xdr:to>
      <xdr:col>1</xdr:col>
      <xdr:colOff>1024942</xdr:colOff>
      <xdr:row>5</xdr:row>
      <xdr:rowOff>41413</xdr:rowOff>
    </xdr:to>
    <xdr:pic>
      <xdr:nvPicPr>
        <xdr:cNvPr id="2" name="Imagen 1">
          <a:extLst>
            <a:ext uri="{FF2B5EF4-FFF2-40B4-BE49-F238E27FC236}">
              <a16:creationId xmlns:a16="http://schemas.microsoft.com/office/drawing/2014/main" id="{3E559CEB-D44B-4349-9E1A-B93BC7C2190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8665"/>
        <a:stretch/>
      </xdr:blipFill>
      <xdr:spPr bwMode="auto">
        <a:xfrm>
          <a:off x="122537" y="86636"/>
          <a:ext cx="1034927" cy="57597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165651</xdr:colOff>
      <xdr:row>14</xdr:row>
      <xdr:rowOff>156378</xdr:rowOff>
    </xdr:from>
    <xdr:to>
      <xdr:col>4</xdr:col>
      <xdr:colOff>1385550</xdr:colOff>
      <xdr:row>15</xdr:row>
      <xdr:rowOff>480806</xdr:rowOff>
    </xdr:to>
    <xdr:pic>
      <xdr:nvPicPr>
        <xdr:cNvPr id="2" name="Imagen 1">
          <a:extLst>
            <a:ext uri="{FF2B5EF4-FFF2-40B4-BE49-F238E27FC236}">
              <a16:creationId xmlns:a16="http://schemas.microsoft.com/office/drawing/2014/main" id="{AFCB5666-B551-4172-85CC-0BFF0D99844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0793" b="22203"/>
        <a:stretch/>
      </xdr:blipFill>
      <xdr:spPr bwMode="auto">
        <a:xfrm>
          <a:off x="4426225" y="2846569"/>
          <a:ext cx="1219899" cy="529837"/>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A023E-398F-4868-8423-B01D82D29AB7}">
  <sheetPr codeName="Hoja2">
    <pageSetUpPr fitToPage="1"/>
  </sheetPr>
  <dimension ref="A1:AC84"/>
  <sheetViews>
    <sheetView tabSelected="1" zoomScale="115" zoomScaleNormal="115" workbookViewId="0"/>
  </sheetViews>
  <sheetFormatPr baseColWidth="10" defaultColWidth="11.5703125" defaultRowHeight="15" x14ac:dyDescent="0.25"/>
  <cols>
    <col min="1" max="1" width="2" style="39" customWidth="1"/>
    <col min="2" max="2" width="42.7109375" style="42" customWidth="1"/>
    <col min="3" max="3" width="6" style="42" customWidth="1"/>
    <col min="4" max="4" width="16.7109375" style="42" customWidth="1"/>
    <col min="5" max="5" width="15.42578125" style="39" customWidth="1"/>
    <col min="6" max="6" width="1" style="39" customWidth="1"/>
    <col min="7" max="15" width="11.5703125" style="39"/>
    <col min="16" max="16" width="13.140625" style="39" customWidth="1"/>
    <col min="17" max="17" width="2.85546875" style="39" customWidth="1"/>
    <col min="18" max="18" width="11.5703125" style="39"/>
    <col min="19" max="19" width="3.85546875" style="39" customWidth="1"/>
    <col min="20" max="29" width="11.5703125" style="39"/>
    <col min="30" max="16384" width="11.5703125" style="42"/>
  </cols>
  <sheetData>
    <row r="1" spans="2:2" s="39" customFormat="1" ht="9.75" customHeight="1" x14ac:dyDescent="0.25"/>
    <row r="2" spans="2:2" s="39" customFormat="1" ht="9.75" customHeight="1" x14ac:dyDescent="0.25"/>
    <row r="3" spans="2:2" s="39" customFormat="1" ht="9.75" customHeight="1" x14ac:dyDescent="0.25"/>
    <row r="4" spans="2:2" s="39" customFormat="1" ht="9.75" customHeight="1" x14ac:dyDescent="0.25"/>
    <row r="5" spans="2:2" s="39" customFormat="1" ht="9.75" customHeight="1" x14ac:dyDescent="0.25"/>
    <row r="6" spans="2:2" s="39" customFormat="1" ht="20.25" customHeight="1" x14ac:dyDescent="0.35">
      <c r="B6" s="40" t="s">
        <v>27</v>
      </c>
    </row>
    <row r="7" spans="2:2" s="39" customFormat="1" ht="15" customHeight="1" x14ac:dyDescent="0.25"/>
    <row r="8" spans="2:2" s="39" customFormat="1" ht="15" customHeight="1" x14ac:dyDescent="0.25">
      <c r="B8" s="41" t="s">
        <v>39</v>
      </c>
    </row>
    <row r="9" spans="2:2" s="39" customFormat="1" ht="15" customHeight="1" x14ac:dyDescent="0.25">
      <c r="B9" s="41" t="s">
        <v>34</v>
      </c>
    </row>
    <row r="10" spans="2:2" s="39" customFormat="1" ht="15" customHeight="1" x14ac:dyDescent="0.25">
      <c r="B10" s="41" t="s">
        <v>40</v>
      </c>
    </row>
    <row r="11" spans="2:2" s="39" customFormat="1" ht="15" customHeight="1" x14ac:dyDescent="0.25">
      <c r="B11" s="41" t="s">
        <v>35</v>
      </c>
    </row>
    <row r="12" spans="2:2" s="39" customFormat="1" ht="15" customHeight="1" x14ac:dyDescent="0.25">
      <c r="B12" s="41" t="s">
        <v>38</v>
      </c>
    </row>
    <row r="13" spans="2:2" s="39" customFormat="1" ht="15" customHeight="1" x14ac:dyDescent="0.25">
      <c r="B13" s="41" t="s">
        <v>31</v>
      </c>
    </row>
    <row r="14" spans="2:2" s="39" customFormat="1" ht="15" customHeight="1" x14ac:dyDescent="0.25">
      <c r="B14" s="41" t="s">
        <v>29</v>
      </c>
    </row>
    <row r="15" spans="2:2" s="39" customFormat="1" ht="15" customHeight="1" x14ac:dyDescent="0.25">
      <c r="B15" s="41" t="s">
        <v>32</v>
      </c>
    </row>
    <row r="16" spans="2:2" s="39" customFormat="1" ht="15" customHeight="1" x14ac:dyDescent="0.25">
      <c r="B16" s="41" t="s">
        <v>33</v>
      </c>
    </row>
    <row r="17" spans="2:19" s="39" customFormat="1" ht="15" customHeight="1" x14ac:dyDescent="0.25">
      <c r="B17" s="41" t="s">
        <v>28</v>
      </c>
    </row>
    <row r="18" spans="2:19" s="39" customFormat="1" ht="15" customHeight="1" x14ac:dyDescent="0.25">
      <c r="B18" s="41" t="s">
        <v>30</v>
      </c>
    </row>
    <row r="19" spans="2:19" s="39" customFormat="1" ht="5.25" customHeight="1" x14ac:dyDescent="0.25">
      <c r="B19" s="41"/>
    </row>
    <row r="20" spans="2:19" s="39" customFormat="1" ht="47.25" customHeight="1" x14ac:dyDescent="0.25">
      <c r="B20" s="47" t="s">
        <v>36</v>
      </c>
      <c r="C20" s="48"/>
      <c r="D20" s="48"/>
      <c r="E20" s="48"/>
      <c r="F20" s="48"/>
      <c r="G20" s="48"/>
      <c r="H20" s="48"/>
      <c r="I20" s="48"/>
      <c r="J20" s="48"/>
      <c r="K20" s="48"/>
      <c r="L20" s="48"/>
      <c r="M20" s="48"/>
      <c r="N20" s="48"/>
      <c r="O20" s="48"/>
      <c r="P20" s="48"/>
      <c r="Q20" s="48"/>
      <c r="R20" s="48"/>
      <c r="S20" s="49"/>
    </row>
    <row r="21" spans="2:19" s="39" customFormat="1" x14ac:dyDescent="0.25"/>
    <row r="22" spans="2:19" s="39" customFormat="1" x14ac:dyDescent="0.25"/>
    <row r="23" spans="2:19" s="39" customFormat="1" x14ac:dyDescent="0.25"/>
    <row r="24" spans="2:19" s="39" customFormat="1" x14ac:dyDescent="0.25"/>
    <row r="25" spans="2:19" s="39" customFormat="1" x14ac:dyDescent="0.25"/>
    <row r="26" spans="2:19" s="39" customFormat="1" x14ac:dyDescent="0.25"/>
    <row r="27" spans="2:19" s="39" customFormat="1" x14ac:dyDescent="0.25"/>
    <row r="28" spans="2:19" s="39" customFormat="1" x14ac:dyDescent="0.25"/>
    <row r="29" spans="2:19" s="39" customFormat="1" x14ac:dyDescent="0.25"/>
    <row r="30" spans="2:19" s="39" customFormat="1" x14ac:dyDescent="0.25"/>
    <row r="31" spans="2:19" s="39" customFormat="1" x14ac:dyDescent="0.25"/>
    <row r="32" spans="2:19" s="39" customFormat="1" x14ac:dyDescent="0.25"/>
    <row r="33" s="39" customFormat="1" x14ac:dyDescent="0.25"/>
    <row r="34" s="39" customFormat="1" x14ac:dyDescent="0.25"/>
    <row r="35" s="39" customFormat="1" x14ac:dyDescent="0.25"/>
    <row r="36" s="39" customFormat="1" x14ac:dyDescent="0.25"/>
    <row r="37" s="39" customFormat="1" x14ac:dyDescent="0.25"/>
    <row r="38" s="39" customFormat="1" x14ac:dyDescent="0.25"/>
    <row r="39" s="39" customFormat="1" x14ac:dyDescent="0.25"/>
    <row r="40" s="39" customFormat="1" x14ac:dyDescent="0.25"/>
    <row r="41" s="39" customFormat="1" x14ac:dyDescent="0.25"/>
    <row r="42" s="39" customFormat="1" x14ac:dyDescent="0.25"/>
    <row r="43" s="39" customFormat="1" x14ac:dyDescent="0.25"/>
    <row r="44" s="39" customFormat="1" x14ac:dyDescent="0.25"/>
    <row r="45" s="39" customFormat="1" x14ac:dyDescent="0.25"/>
    <row r="46" s="39" customFormat="1" x14ac:dyDescent="0.25"/>
    <row r="47" s="39" customFormat="1" x14ac:dyDescent="0.25"/>
    <row r="48" s="39" customFormat="1" x14ac:dyDescent="0.25"/>
    <row r="49" s="39" customFormat="1" x14ac:dyDescent="0.25"/>
    <row r="50" s="39" customFormat="1" x14ac:dyDescent="0.25"/>
    <row r="51" s="39" customFormat="1" x14ac:dyDescent="0.25"/>
    <row r="52" s="39" customFormat="1" x14ac:dyDescent="0.25"/>
    <row r="53" s="39" customFormat="1" x14ac:dyDescent="0.25"/>
    <row r="54" s="39" customFormat="1" x14ac:dyDescent="0.25"/>
    <row r="55" s="39" customFormat="1" x14ac:dyDescent="0.25"/>
    <row r="56" s="39" customFormat="1" x14ac:dyDescent="0.25"/>
    <row r="57" s="39" customFormat="1" x14ac:dyDescent="0.25"/>
    <row r="58" s="39" customFormat="1" x14ac:dyDescent="0.25"/>
    <row r="59" s="39" customFormat="1" x14ac:dyDescent="0.25"/>
    <row r="60" s="39" customFormat="1" x14ac:dyDescent="0.25"/>
    <row r="61" s="39" customFormat="1" x14ac:dyDescent="0.25"/>
    <row r="62" s="39" customFormat="1" x14ac:dyDescent="0.25"/>
    <row r="63" s="39" customFormat="1" x14ac:dyDescent="0.25"/>
    <row r="64" s="39" customFormat="1" x14ac:dyDescent="0.25"/>
    <row r="65" s="39" customFormat="1" x14ac:dyDescent="0.25"/>
    <row r="66" s="39" customFormat="1" x14ac:dyDescent="0.25"/>
    <row r="67" s="39" customFormat="1" x14ac:dyDescent="0.25"/>
    <row r="68" s="39" customFormat="1" x14ac:dyDescent="0.25"/>
    <row r="69" s="39" customFormat="1" x14ac:dyDescent="0.25"/>
    <row r="70" s="39" customFormat="1" x14ac:dyDescent="0.25"/>
    <row r="71" s="39" customFormat="1" x14ac:dyDescent="0.25"/>
    <row r="72" s="39" customFormat="1" x14ac:dyDescent="0.25"/>
    <row r="73" s="39" customFormat="1" x14ac:dyDescent="0.25"/>
    <row r="74" s="39" customFormat="1" x14ac:dyDescent="0.25"/>
    <row r="75" s="39" customFormat="1" x14ac:dyDescent="0.25"/>
    <row r="76" s="39" customFormat="1" x14ac:dyDescent="0.25"/>
    <row r="77" s="39" customFormat="1" x14ac:dyDescent="0.25"/>
    <row r="78" s="39" customFormat="1" x14ac:dyDescent="0.25"/>
    <row r="79" s="39" customFormat="1" x14ac:dyDescent="0.25"/>
    <row r="80" s="39" customFormat="1" x14ac:dyDescent="0.25"/>
    <row r="81" s="39" customFormat="1" x14ac:dyDescent="0.25"/>
    <row r="82" s="39" customFormat="1" x14ac:dyDescent="0.25"/>
    <row r="83" s="39" customFormat="1" x14ac:dyDescent="0.25"/>
    <row r="84" s="39" customFormat="1" x14ac:dyDescent="0.25"/>
  </sheetData>
  <sheetProtection algorithmName="SHA-512" hashValue="pMg0JRxdZefK528G/Rj+mnHWM2P4XrlQrYH/WXpU+Qk5ov4f++wMspGzvCPUrNKo7ITsks3ow2d9NTPahXWzWA==" saltValue="KNTtXokFtvqp62w+VSroFg==" spinCount="100000" sheet="1" objects="1" scenarios="1" selectLockedCells="1" selectUnlockedCells="1"/>
  <mergeCells count="1">
    <mergeCell ref="B20:S20"/>
  </mergeCells>
  <pageMargins left="0.15748031496062992" right="0.15748031496062992" top="0.74803149606299213" bottom="0.74803149606299213" header="0.31496062992125984" footer="0.31496062992125984"/>
  <pageSetup paperSize="9" scale="6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C8C56F-ED54-4B26-BD55-07CEC7C1952F}">
  <sheetPr codeName="Hoja1"/>
  <dimension ref="A1:AB650"/>
  <sheetViews>
    <sheetView zoomScale="115" zoomScaleNormal="115" workbookViewId="0">
      <selection activeCell="F71" sqref="F71"/>
    </sheetView>
  </sheetViews>
  <sheetFormatPr baseColWidth="10" defaultRowHeight="15" x14ac:dyDescent="0.25"/>
  <cols>
    <col min="1" max="1" width="2" style="11" customWidth="1"/>
    <col min="2" max="2" width="9.140625" customWidth="1"/>
    <col min="3" max="3" width="9.85546875" customWidth="1"/>
    <col min="4" max="4" width="41.140625" customWidth="1"/>
    <col min="5" max="5" width="22.85546875" style="11" customWidth="1"/>
    <col min="6" max="8" width="11.5703125" style="11"/>
    <col min="9" max="9" width="76.28515625" style="11" customWidth="1"/>
    <col min="10" max="28" width="11.5703125" style="11"/>
  </cols>
  <sheetData>
    <row r="1" spans="2:8" s="11" customFormat="1" ht="7.5" customHeight="1" x14ac:dyDescent="0.25"/>
    <row r="2" spans="2:8" s="11" customFormat="1" ht="27.75" customHeight="1" x14ac:dyDescent="0.35">
      <c r="B2" s="104" t="s">
        <v>41</v>
      </c>
      <c r="C2" s="104"/>
      <c r="D2" s="104"/>
      <c r="E2" s="104"/>
      <c r="F2" s="104"/>
      <c r="G2" s="104"/>
      <c r="H2" s="104"/>
    </row>
    <row r="3" spans="2:8" s="11" customFormat="1" ht="9.75" customHeight="1" x14ac:dyDescent="0.25">
      <c r="B3" s="23"/>
      <c r="C3" s="23"/>
      <c r="D3" s="23"/>
      <c r="E3" s="23"/>
      <c r="F3" s="23"/>
      <c r="G3" s="23"/>
      <c r="H3" s="23"/>
    </row>
    <row r="4" spans="2:8" s="11" customFormat="1" ht="16.5" customHeight="1" x14ac:dyDescent="0.25">
      <c r="B4" s="105" t="s">
        <v>16</v>
      </c>
      <c r="C4" s="105"/>
      <c r="D4" s="105"/>
      <c r="E4" s="105"/>
      <c r="F4" s="105"/>
      <c r="G4" s="105"/>
      <c r="H4" s="105"/>
    </row>
    <row r="5" spans="2:8" s="11" customFormat="1" ht="15" customHeight="1" x14ac:dyDescent="0.25">
      <c r="B5" s="21"/>
    </row>
    <row r="6" spans="2:8" s="11" customFormat="1" ht="15" customHeight="1" x14ac:dyDescent="0.25">
      <c r="B6" s="103" t="s">
        <v>17</v>
      </c>
      <c r="C6" s="103"/>
      <c r="D6" s="103"/>
      <c r="E6" s="103"/>
      <c r="F6" s="103"/>
      <c r="G6" s="103"/>
      <c r="H6" s="103"/>
    </row>
    <row r="7" spans="2:8" s="11" customFormat="1" ht="15" customHeight="1" x14ac:dyDescent="0.25">
      <c r="B7" s="103"/>
      <c r="C7" s="103"/>
      <c r="D7" s="103"/>
      <c r="E7" s="103"/>
      <c r="F7" s="103"/>
      <c r="G7" s="103"/>
      <c r="H7" s="103"/>
    </row>
    <row r="8" spans="2:8" s="11" customFormat="1" ht="15" customHeight="1" x14ac:dyDescent="0.25">
      <c r="B8" s="103"/>
      <c r="C8" s="103"/>
      <c r="D8" s="103"/>
      <c r="E8" s="103"/>
      <c r="F8" s="103"/>
      <c r="G8" s="103"/>
      <c r="H8" s="103"/>
    </row>
    <row r="9" spans="2:8" s="11" customFormat="1" ht="15" customHeight="1" x14ac:dyDescent="0.25">
      <c r="B9" s="103"/>
      <c r="C9" s="103"/>
      <c r="D9" s="103"/>
      <c r="E9" s="103"/>
      <c r="F9" s="103"/>
      <c r="G9" s="103"/>
      <c r="H9" s="103"/>
    </row>
    <row r="10" spans="2:8" s="11" customFormat="1" ht="15" customHeight="1" x14ac:dyDescent="0.25">
      <c r="B10" s="103"/>
      <c r="C10" s="103"/>
      <c r="D10" s="103"/>
      <c r="E10" s="103"/>
      <c r="F10" s="103"/>
      <c r="G10" s="103"/>
      <c r="H10" s="103"/>
    </row>
    <row r="11" spans="2:8" s="11" customFormat="1" ht="15" customHeight="1" x14ac:dyDescent="0.25">
      <c r="B11" s="103"/>
      <c r="C11" s="103"/>
      <c r="D11" s="103"/>
      <c r="E11" s="103"/>
      <c r="F11" s="103"/>
      <c r="G11" s="103"/>
      <c r="H11" s="103"/>
    </row>
    <row r="12" spans="2:8" s="11" customFormat="1" ht="15" customHeight="1" x14ac:dyDescent="0.25">
      <c r="B12" s="103"/>
      <c r="C12" s="103"/>
      <c r="D12" s="103"/>
      <c r="E12" s="103"/>
      <c r="F12" s="103"/>
      <c r="G12" s="103"/>
      <c r="H12" s="103"/>
    </row>
    <row r="13" spans="2:8" s="11" customFormat="1" ht="15" customHeight="1" x14ac:dyDescent="0.25">
      <c r="B13" s="103"/>
      <c r="C13" s="103"/>
      <c r="D13" s="103"/>
      <c r="E13" s="103"/>
      <c r="F13" s="103"/>
      <c r="G13" s="103"/>
      <c r="H13" s="103"/>
    </row>
    <row r="14" spans="2:8" s="11" customFormat="1" ht="15" customHeight="1" thickBot="1" x14ac:dyDescent="0.3">
      <c r="B14" s="35"/>
      <c r="C14" s="35"/>
      <c r="D14" s="35"/>
      <c r="E14" s="35"/>
      <c r="F14" s="35"/>
      <c r="G14" s="35"/>
      <c r="H14" s="35"/>
    </row>
    <row r="15" spans="2:8" ht="16.5" customHeight="1" x14ac:dyDescent="0.35">
      <c r="B15" s="90" t="s">
        <v>80</v>
      </c>
      <c r="C15" s="91"/>
      <c r="D15" s="92"/>
      <c r="E15" s="19"/>
      <c r="F15" s="86" t="s">
        <v>26</v>
      </c>
      <c r="G15" s="87"/>
    </row>
    <row r="16" spans="2:8" ht="55.5" customHeight="1" thickBot="1" x14ac:dyDescent="0.4">
      <c r="B16" s="93"/>
      <c r="C16" s="94"/>
      <c r="D16" s="95"/>
      <c r="E16" s="20"/>
      <c r="F16" s="88"/>
      <c r="G16" s="89"/>
    </row>
    <row r="17" spans="2:15" ht="16.5" thickBot="1" x14ac:dyDescent="0.3">
      <c r="B17" s="96" t="s">
        <v>12</v>
      </c>
      <c r="C17" s="97"/>
      <c r="D17" s="98"/>
      <c r="E17" s="15" t="s">
        <v>13</v>
      </c>
      <c r="F17" s="82"/>
      <c r="G17" s="83"/>
    </row>
    <row r="18" spans="2:15" ht="17.45" customHeight="1" thickBot="1" x14ac:dyDescent="0.4">
      <c r="B18" s="99" t="s">
        <v>61</v>
      </c>
      <c r="C18" s="100"/>
      <c r="D18" s="100"/>
      <c r="E18" s="36" t="str">
        <f>IF(I18="En este capítulo hay alguna partida con precio unitario o partida alzada sin rellenar","Sin importe por errores",+'Modelo de oferta económica'!H46)</f>
        <v>Sin importe por errores</v>
      </c>
      <c r="F18" s="84"/>
      <c r="G18" s="85"/>
      <c r="I18" s="16" t="str">
        <f xml:space="preserve"> IF('Modelo de oferta económica'!I46=0,"","En este capítulo hay alguna partida con precio unitario o partida alzada sin rellenar")</f>
        <v>En este capítulo hay alguna partida con precio unitario o partida alzada sin rellenar</v>
      </c>
      <c r="J18" s="16"/>
      <c r="K18" s="16"/>
      <c r="L18" s="16"/>
      <c r="M18" s="16"/>
      <c r="N18" s="16"/>
      <c r="O18" s="16"/>
    </row>
    <row r="19" spans="2:15" ht="17.45" customHeight="1" thickBot="1" x14ac:dyDescent="0.4">
      <c r="B19" s="99" t="s">
        <v>62</v>
      </c>
      <c r="C19" s="100"/>
      <c r="D19" s="100"/>
      <c r="E19" s="36" t="str">
        <f>IF(I19="En este capítulo hay alguna partida con precio unitario o partida alzada sin rellenar","Sin importe por errores",+'Modelo de oferta económica'!H64)</f>
        <v>Sin importe por errores</v>
      </c>
      <c r="F19" s="84"/>
      <c r="G19" s="85"/>
      <c r="I19" s="16" t="str">
        <f xml:space="preserve"> IF('Modelo de oferta económica'!I64=0,"","En este capítulo hay alguna partida con precio unitario o partida alzada sin rellenar")</f>
        <v>En este capítulo hay alguna partida con precio unitario o partida alzada sin rellenar</v>
      </c>
    </row>
    <row r="20" spans="2:15" ht="17.45" customHeight="1" thickBot="1" x14ac:dyDescent="0.4">
      <c r="B20" s="99" t="s">
        <v>63</v>
      </c>
      <c r="C20" s="100"/>
      <c r="D20" s="100"/>
      <c r="E20" s="36" t="str">
        <f>IF(I20="En este capítulo hay alguna partida con precio unitario o partida alzada sin rellenar","Sin importe por errores",+'Modelo de oferta económica'!H110)</f>
        <v>Sin importe por errores</v>
      </c>
      <c r="F20" s="84"/>
      <c r="G20" s="85"/>
      <c r="I20" s="16" t="str">
        <f xml:space="preserve"> IF('Modelo de oferta económica'!I110=0,"","En este capítulo hay alguna partida con precio unitario o partida alzada sin rellenar")</f>
        <v>En este capítulo hay alguna partida con precio unitario o partida alzada sin rellenar</v>
      </c>
    </row>
    <row r="21" spans="2:15" ht="17.45" customHeight="1" thickBot="1" x14ac:dyDescent="0.4">
      <c r="B21" s="99" t="s">
        <v>64</v>
      </c>
      <c r="C21" s="100"/>
      <c r="D21" s="100"/>
      <c r="E21" s="36" t="str">
        <f>IF(I21="En este capítulo hay alguna partida con precio unitario o partida alzada sin rellenar","Sin importe por errores",+'Modelo de oferta económica'!H120)</f>
        <v>Sin importe por errores</v>
      </c>
      <c r="F21" s="84"/>
      <c r="G21" s="85"/>
      <c r="I21" s="16" t="str">
        <f xml:space="preserve"> IF('Modelo de oferta económica'!I120=0,"","En este capítulo hay alguna partida con precio unitario o partida alzada sin rellenar")</f>
        <v>En este capítulo hay alguna partida con precio unitario o partida alzada sin rellenar</v>
      </c>
    </row>
    <row r="22" spans="2:15" ht="17.45" customHeight="1" thickBot="1" x14ac:dyDescent="0.4">
      <c r="B22" s="99" t="s">
        <v>65</v>
      </c>
      <c r="C22" s="100"/>
      <c r="D22" s="100"/>
      <c r="E22" s="36" t="str">
        <f>IF(I22="En este capítulo hay alguna partida con precio unitario o partida alzada sin rellenar","Sin importe por errores",+'Modelo de oferta económica'!H126)</f>
        <v>Sin importe por errores</v>
      </c>
      <c r="F22" s="84"/>
      <c r="G22" s="85"/>
      <c r="I22" s="16" t="str">
        <f xml:space="preserve"> IF('Modelo de oferta económica'!I126=0,"","En este capítulo hay alguna partida con precio unitario o partida alzada sin rellenar")</f>
        <v>En este capítulo hay alguna partida con precio unitario o partida alzada sin rellenar</v>
      </c>
    </row>
    <row r="23" spans="2:15" ht="15.75" customHeight="1" thickBot="1" x14ac:dyDescent="0.4">
      <c r="B23" s="17" t="s">
        <v>18</v>
      </c>
      <c r="C23" s="18"/>
      <c r="D23" s="18"/>
      <c r="E23" s="25">
        <f>SUM(E18:E22)</f>
        <v>0</v>
      </c>
      <c r="F23" s="80">
        <v>332352.27</v>
      </c>
      <c r="G23" s="81"/>
      <c r="I23" s="16" t="str">
        <f xml:space="preserve"> IF(E23&gt;F23,"El precio ofertado supera el Precio Máximo de Licitación, oferta NO ADMISIBLE","")</f>
        <v/>
      </c>
    </row>
    <row r="24" spans="2:15" ht="15.75" thickBot="1" x14ac:dyDescent="0.3">
      <c r="B24" s="11"/>
      <c r="C24" s="11"/>
      <c r="D24" s="11"/>
    </row>
    <row r="25" spans="2:15" ht="15.75" customHeight="1" thickBot="1" x14ac:dyDescent="0.3">
      <c r="B25" s="106" t="s">
        <v>19</v>
      </c>
      <c r="C25" s="107"/>
      <c r="D25" s="107"/>
      <c r="E25" s="108"/>
      <c r="F25" s="22" t="s">
        <v>20</v>
      </c>
      <c r="G25" s="22" t="s">
        <v>21</v>
      </c>
    </row>
    <row r="26" spans="2:15" ht="15" customHeight="1" thickBot="1" x14ac:dyDescent="0.3">
      <c r="B26" s="109"/>
      <c r="C26" s="110"/>
      <c r="D26" s="110"/>
      <c r="E26" s="111"/>
      <c r="F26" s="34"/>
      <c r="G26" s="34"/>
    </row>
    <row r="27" spans="2:15" ht="40.5" customHeight="1" thickBot="1" x14ac:dyDescent="0.3">
      <c r="B27" s="112" t="s">
        <v>22</v>
      </c>
      <c r="C27" s="113"/>
      <c r="D27" s="113"/>
      <c r="E27" s="113"/>
      <c r="F27" s="113"/>
      <c r="G27" s="114"/>
    </row>
    <row r="28" spans="2:15" ht="34.5" customHeight="1" thickBot="1" x14ac:dyDescent="0.3">
      <c r="B28" s="77" t="s">
        <v>23</v>
      </c>
      <c r="C28" s="78"/>
      <c r="D28" s="79"/>
      <c r="E28" s="24" t="s">
        <v>24</v>
      </c>
      <c r="F28" s="101" t="s">
        <v>25</v>
      </c>
      <c r="G28" s="102"/>
    </row>
    <row r="29" spans="2:15" ht="18" customHeight="1" thickBot="1" x14ac:dyDescent="0.3">
      <c r="B29" s="57"/>
      <c r="C29" s="58"/>
      <c r="D29" s="59"/>
      <c r="E29" s="37"/>
      <c r="F29" s="57"/>
      <c r="G29" s="59"/>
    </row>
    <row r="30" spans="2:15" ht="18" customHeight="1" thickBot="1" x14ac:dyDescent="0.3">
      <c r="B30" s="57"/>
      <c r="C30" s="58"/>
      <c r="D30" s="59"/>
      <c r="E30" s="37"/>
      <c r="F30" s="57"/>
      <c r="G30" s="59"/>
    </row>
    <row r="31" spans="2:15" ht="18" customHeight="1" thickBot="1" x14ac:dyDescent="0.3">
      <c r="B31" s="57"/>
      <c r="C31" s="58"/>
      <c r="D31" s="59"/>
      <c r="E31" s="37"/>
      <c r="F31" s="57"/>
      <c r="G31" s="59"/>
    </row>
    <row r="32" spans="2:15" ht="18" customHeight="1" thickBot="1" x14ac:dyDescent="0.3">
      <c r="B32" s="57"/>
      <c r="C32" s="58"/>
      <c r="D32" s="59"/>
      <c r="E32" s="37"/>
      <c r="F32" s="57"/>
      <c r="G32" s="59"/>
    </row>
    <row r="33" spans="2:10" ht="18" customHeight="1" thickBot="1" x14ac:dyDescent="0.3">
      <c r="B33" s="57"/>
      <c r="C33" s="58"/>
      <c r="D33" s="59"/>
      <c r="E33" s="37"/>
      <c r="F33" s="57"/>
      <c r="G33" s="59"/>
    </row>
    <row r="34" spans="2:10" ht="18" customHeight="1" thickBot="1" x14ac:dyDescent="0.3">
      <c r="B34" s="57"/>
      <c r="C34" s="58"/>
      <c r="D34" s="59"/>
      <c r="E34" s="37"/>
      <c r="F34" s="57"/>
      <c r="G34" s="59"/>
    </row>
    <row r="35" spans="2:10" ht="18" customHeight="1" thickBot="1" x14ac:dyDescent="0.3">
      <c r="B35" s="57"/>
      <c r="C35" s="58"/>
      <c r="D35" s="59"/>
      <c r="E35" s="37"/>
      <c r="F35" s="57"/>
      <c r="G35" s="59"/>
    </row>
    <row r="36" spans="2:10" ht="10.5" customHeight="1" x14ac:dyDescent="0.25">
      <c r="B36" s="43"/>
      <c r="C36" s="43"/>
      <c r="D36" s="43"/>
      <c r="E36" s="44"/>
      <c r="F36" s="43"/>
      <c r="G36" s="43"/>
    </row>
    <row r="37" spans="2:10" ht="16.5" x14ac:dyDescent="0.3">
      <c r="B37" s="62" t="s">
        <v>37</v>
      </c>
      <c r="C37" s="62"/>
      <c r="D37" s="62"/>
      <c r="E37" s="62"/>
      <c r="F37" s="62"/>
      <c r="G37" s="62"/>
      <c r="H37" s="62"/>
    </row>
    <row r="38" spans="2:10" ht="9.75" customHeight="1" x14ac:dyDescent="0.3">
      <c r="B38" s="38"/>
      <c r="C38" s="33"/>
      <c r="D38" s="33"/>
      <c r="E38" s="33"/>
      <c r="F38" s="33"/>
      <c r="G38" s="33"/>
      <c r="H38" s="33"/>
    </row>
    <row r="39" spans="2:10" ht="16.5" x14ac:dyDescent="0.3">
      <c r="B39" s="33"/>
      <c r="C39" s="65"/>
      <c r="D39" s="66"/>
      <c r="E39" s="67"/>
      <c r="F39" s="33"/>
      <c r="G39" s="33"/>
      <c r="H39" s="33"/>
    </row>
    <row r="40" spans="2:10" ht="16.5" x14ac:dyDescent="0.3">
      <c r="B40" s="33"/>
      <c r="C40" s="68"/>
      <c r="D40" s="69"/>
      <c r="E40" s="70"/>
      <c r="F40" s="33"/>
      <c r="G40" s="33"/>
      <c r="H40" s="33"/>
    </row>
    <row r="41" spans="2:10" ht="16.5" x14ac:dyDescent="0.3">
      <c r="B41" s="33"/>
      <c r="C41" s="68"/>
      <c r="D41" s="69"/>
      <c r="E41" s="70"/>
      <c r="F41" s="33"/>
      <c r="G41" s="33"/>
      <c r="H41" s="33"/>
    </row>
    <row r="42" spans="2:10" ht="16.5" x14ac:dyDescent="0.3">
      <c r="B42" s="33"/>
      <c r="C42" s="71"/>
      <c r="D42" s="72"/>
      <c r="E42" s="73"/>
      <c r="F42" s="33"/>
      <c r="G42" s="33"/>
      <c r="H42" s="33"/>
    </row>
    <row r="43" spans="2:10" ht="16.5" x14ac:dyDescent="0.3">
      <c r="B43" s="33"/>
      <c r="C43" s="33"/>
      <c r="D43" s="33"/>
      <c r="E43" s="33"/>
      <c r="F43" s="33"/>
      <c r="G43" s="33"/>
      <c r="H43" s="33"/>
    </row>
    <row r="44" spans="2:10" ht="16.5" x14ac:dyDescent="0.3">
      <c r="B44" s="33"/>
      <c r="C44" s="33"/>
      <c r="D44" s="33"/>
      <c r="E44" s="33"/>
      <c r="F44" s="33"/>
      <c r="G44" s="33"/>
      <c r="H44" s="33"/>
    </row>
    <row r="45" spans="2:10" ht="15.75" thickBot="1" x14ac:dyDescent="0.3">
      <c r="B45" s="11"/>
      <c r="C45" s="11"/>
    </row>
    <row r="46" spans="2:10" ht="27" customHeight="1" thickBot="1" x14ac:dyDescent="0.3">
      <c r="B46" s="55" t="s">
        <v>0</v>
      </c>
      <c r="C46" s="56"/>
      <c r="D46" s="63" t="s">
        <v>66</v>
      </c>
      <c r="E46" s="64"/>
      <c r="F46" s="64"/>
      <c r="G46" s="64"/>
      <c r="H46" s="10">
        <f>SUM(H49,H53,H57,H61)</f>
        <v>0</v>
      </c>
      <c r="I46" s="27">
        <f xml:space="preserve"> COUNTIF(I49:I63,"Es necesario completar el precio de esta partida, introduciendo un valor en la celda en naranja")</f>
        <v>4</v>
      </c>
    </row>
    <row r="47" spans="2:10" ht="9.9499999999999993" customHeight="1" thickBot="1" x14ac:dyDescent="0.3">
      <c r="D47" s="7"/>
      <c r="E47"/>
      <c r="F47" s="12"/>
      <c r="G47"/>
      <c r="H47" s="1"/>
      <c r="I47" s="28"/>
    </row>
    <row r="48" spans="2:10" ht="15.75" thickBot="1" x14ac:dyDescent="0.3">
      <c r="B48" s="50" t="s">
        <v>1</v>
      </c>
      <c r="C48" s="51"/>
      <c r="D48" s="51"/>
      <c r="E48" s="51"/>
      <c r="F48" s="14" t="s">
        <v>15</v>
      </c>
      <c r="G48" s="2" t="s">
        <v>3</v>
      </c>
      <c r="H48" s="2" t="s">
        <v>4</v>
      </c>
      <c r="I48" s="28"/>
      <c r="J48" s="29">
        <f>ROUND('Modelo de oferta económica'!F49,2)</f>
        <v>0</v>
      </c>
    </row>
    <row r="49" spans="2:10" ht="15.75" thickBot="1" x14ac:dyDescent="0.3">
      <c r="B49" s="45" t="s">
        <v>42</v>
      </c>
      <c r="C49" s="3" t="s">
        <v>14</v>
      </c>
      <c r="D49" s="60" t="s">
        <v>67</v>
      </c>
      <c r="E49" s="61"/>
      <c r="F49" s="26"/>
      <c r="G49" s="3">
        <v>1</v>
      </c>
      <c r="H49" s="5">
        <f>ROUND('Modelo de oferta económica'!J48*G49,2)</f>
        <v>0</v>
      </c>
      <c r="I49" s="30" t="str">
        <f>IF(ISBLANK('Modelo de oferta económica'!F49),"Es necesario completar el precio de esta partida, introduciendo un valor en la celda en naranja","")</f>
        <v>Es necesario completar el precio de esta partida, introduciendo un valor en la celda en naranja</v>
      </c>
      <c r="J49" s="31"/>
    </row>
    <row r="50" spans="2:10" ht="22.5" customHeight="1" thickBot="1" x14ac:dyDescent="0.3">
      <c r="B50" s="52" t="s">
        <v>68</v>
      </c>
      <c r="C50" s="53"/>
      <c r="D50" s="53"/>
      <c r="E50" s="53"/>
      <c r="F50" s="53"/>
      <c r="G50" s="53"/>
      <c r="H50" s="54"/>
      <c r="I50" s="28"/>
      <c r="J50" s="31"/>
    </row>
    <row r="51" spans="2:10" ht="9.9499999999999993" customHeight="1" thickBot="1" x14ac:dyDescent="0.3">
      <c r="D51" s="7"/>
      <c r="E51"/>
      <c r="F51" s="12"/>
      <c r="G51"/>
      <c r="H51" s="1"/>
      <c r="I51" s="28"/>
      <c r="J51" s="31"/>
    </row>
    <row r="52" spans="2:10" ht="23.25" thickBot="1" x14ac:dyDescent="0.3">
      <c r="B52" s="50" t="s">
        <v>1</v>
      </c>
      <c r="C52" s="51"/>
      <c r="D52" s="51"/>
      <c r="E52" s="51"/>
      <c r="F52" s="14" t="s">
        <v>2</v>
      </c>
      <c r="G52" s="2" t="s">
        <v>3</v>
      </c>
      <c r="H52" s="2" t="s">
        <v>4</v>
      </c>
      <c r="I52" s="28"/>
      <c r="J52" s="29">
        <f>ROUND('Modelo de oferta económica'!F53,2)</f>
        <v>0</v>
      </c>
    </row>
    <row r="53" spans="2:10" ht="15.75" thickBot="1" x14ac:dyDescent="0.3">
      <c r="B53" s="45" t="s">
        <v>43</v>
      </c>
      <c r="C53" s="3" t="s">
        <v>5</v>
      </c>
      <c r="D53" s="60" t="s">
        <v>69</v>
      </c>
      <c r="E53" s="61"/>
      <c r="F53" s="26"/>
      <c r="G53" s="6">
        <v>147.80000000000001</v>
      </c>
      <c r="H53" s="5">
        <f>ROUND('Modelo de oferta económica'!J52*G53,2)</f>
        <v>0</v>
      </c>
      <c r="I53" s="30" t="str">
        <f>IF(ISBLANK('Modelo de oferta económica'!F53),"Es necesario completar el precio de esta partida, introduciendo un valor en la celda en naranja","")</f>
        <v>Es necesario completar el precio de esta partida, introduciendo un valor en la celda en naranja</v>
      </c>
      <c r="J53" s="31"/>
    </row>
    <row r="54" spans="2:10" ht="15.75" thickBot="1" x14ac:dyDescent="0.3">
      <c r="B54" s="52" t="s">
        <v>70</v>
      </c>
      <c r="C54" s="53"/>
      <c r="D54" s="53"/>
      <c r="E54" s="53"/>
      <c r="F54" s="53"/>
      <c r="G54" s="53"/>
      <c r="H54" s="54"/>
      <c r="I54" s="28"/>
      <c r="J54" s="31"/>
    </row>
    <row r="55" spans="2:10" ht="9.9499999999999993" customHeight="1" thickBot="1" x14ac:dyDescent="0.3">
      <c r="D55" s="7"/>
      <c r="E55"/>
      <c r="F55" s="12"/>
      <c r="G55"/>
      <c r="H55" s="1"/>
      <c r="I55" s="28"/>
      <c r="J55" s="31"/>
    </row>
    <row r="56" spans="2:10" ht="23.25" thickBot="1" x14ac:dyDescent="0.3">
      <c r="B56" s="50" t="s">
        <v>1</v>
      </c>
      <c r="C56" s="51"/>
      <c r="D56" s="51"/>
      <c r="E56" s="51"/>
      <c r="F56" s="14" t="s">
        <v>2</v>
      </c>
      <c r="G56" s="2" t="s">
        <v>3</v>
      </c>
      <c r="H56" s="2" t="s">
        <v>4</v>
      </c>
      <c r="I56" s="28"/>
      <c r="J56" s="29">
        <f>ROUND('Modelo de oferta económica'!F57,2)</f>
        <v>0</v>
      </c>
    </row>
    <row r="57" spans="2:10" ht="15.75" thickBot="1" x14ac:dyDescent="0.3">
      <c r="B57" s="45" t="s">
        <v>44</v>
      </c>
      <c r="C57" s="3" t="s">
        <v>6</v>
      </c>
      <c r="D57" s="60" t="s">
        <v>71</v>
      </c>
      <c r="E57" s="61"/>
      <c r="F57" s="26"/>
      <c r="G57" s="6">
        <v>16</v>
      </c>
      <c r="H57" s="5">
        <f>ROUND('Modelo de oferta económica'!J56*G57,2)</f>
        <v>0</v>
      </c>
      <c r="I57" s="30" t="str">
        <f>IF(ISBLANK('Modelo de oferta económica'!F57),"Es necesario completar el precio de esta partida, introduciendo un valor en la celda en naranja","")</f>
        <v>Es necesario completar el precio de esta partida, introduciendo un valor en la celda en naranja</v>
      </c>
      <c r="J57" s="31"/>
    </row>
    <row r="58" spans="2:10" ht="15.75" thickBot="1" x14ac:dyDescent="0.3">
      <c r="B58" s="52" t="s">
        <v>72</v>
      </c>
      <c r="C58" s="53"/>
      <c r="D58" s="53"/>
      <c r="E58" s="53"/>
      <c r="F58" s="53"/>
      <c r="G58" s="53"/>
      <c r="H58" s="54"/>
      <c r="I58" s="32"/>
      <c r="J58" s="31"/>
    </row>
    <row r="59" spans="2:10" ht="9.9499999999999993" customHeight="1" thickBot="1" x14ac:dyDescent="0.3">
      <c r="B59" s="8"/>
      <c r="C59" s="8"/>
      <c r="D59" s="8"/>
      <c r="E59" s="8"/>
      <c r="F59" s="13"/>
      <c r="G59" s="8"/>
      <c r="H59" s="8"/>
      <c r="I59" s="28"/>
      <c r="J59" s="31"/>
    </row>
    <row r="60" spans="2:10" ht="23.25" thickBot="1" x14ac:dyDescent="0.3">
      <c r="B60" s="50" t="s">
        <v>1</v>
      </c>
      <c r="C60" s="51"/>
      <c r="D60" s="51"/>
      <c r="E60" s="51"/>
      <c r="F60" s="14" t="s">
        <v>2</v>
      </c>
      <c r="G60" s="2" t="s">
        <v>3</v>
      </c>
      <c r="H60" s="2" t="s">
        <v>4</v>
      </c>
      <c r="I60" s="28"/>
      <c r="J60" s="29">
        <f>ROUND('Modelo de oferta económica'!F61,2)</f>
        <v>0</v>
      </c>
    </row>
    <row r="61" spans="2:10" ht="15.75" thickBot="1" x14ac:dyDescent="0.3">
      <c r="B61" s="45" t="s">
        <v>45</v>
      </c>
      <c r="C61" s="3" t="s">
        <v>79</v>
      </c>
      <c r="D61" s="60" t="s">
        <v>73</v>
      </c>
      <c r="E61" s="61"/>
      <c r="F61" s="26"/>
      <c r="G61" s="6">
        <v>43.65</v>
      </c>
      <c r="H61" s="5">
        <f>ROUND('Modelo de oferta económica'!J60*G61,2)</f>
        <v>0</v>
      </c>
      <c r="I61" s="30" t="str">
        <f>IF(ISBLANK('Modelo de oferta económica'!F61),"Es necesario completar el precio de esta partida, introduciendo un valor en la celda en naranja","")</f>
        <v>Es necesario completar el precio de esta partida, introduciendo un valor en la celda en naranja</v>
      </c>
      <c r="J61" s="31"/>
    </row>
    <row r="62" spans="2:10" ht="21" customHeight="1" thickBot="1" x14ac:dyDescent="0.3">
      <c r="B62" s="52" t="s">
        <v>74</v>
      </c>
      <c r="C62" s="53"/>
      <c r="D62" s="53"/>
      <c r="E62" s="53"/>
      <c r="F62" s="53"/>
      <c r="G62" s="53"/>
      <c r="H62" s="54"/>
      <c r="I62" s="28"/>
      <c r="J62" s="31"/>
    </row>
    <row r="63" spans="2:10" ht="9.9499999999999993" customHeight="1" thickBot="1" x14ac:dyDescent="0.3">
      <c r="B63" s="8"/>
      <c r="C63" s="8"/>
      <c r="D63" s="8"/>
      <c r="E63" s="8"/>
      <c r="F63" s="13"/>
      <c r="G63" s="8"/>
      <c r="H63" s="8"/>
      <c r="I63" s="28"/>
      <c r="J63" s="31"/>
    </row>
    <row r="64" spans="2:10" ht="27.75" customHeight="1" thickBot="1" x14ac:dyDescent="0.3">
      <c r="B64" s="55" t="s">
        <v>7</v>
      </c>
      <c r="C64" s="56"/>
      <c r="D64" s="63" t="s">
        <v>75</v>
      </c>
      <c r="E64" s="64"/>
      <c r="F64" s="64"/>
      <c r="G64" s="64"/>
      <c r="H64" s="10">
        <f>+H67+H71+H75+H79+H83+H87+H91+H95+H99+H103+H107</f>
        <v>0</v>
      </c>
      <c r="I64" s="27">
        <f xml:space="preserve"> COUNTIF(I67:I108,"Es necesario completar el precio de esta partida, introduciendo un valor en la celda en naranja")</f>
        <v>11</v>
      </c>
      <c r="J64" s="31"/>
    </row>
    <row r="65" spans="2:10" ht="9.9499999999999993" customHeight="1" thickBot="1" x14ac:dyDescent="0.3">
      <c r="E65"/>
      <c r="F65" s="12"/>
      <c r="G65"/>
      <c r="H65" s="1"/>
      <c r="J65" s="31"/>
    </row>
    <row r="66" spans="2:10" ht="23.25" thickBot="1" x14ac:dyDescent="0.3">
      <c r="B66" s="50" t="s">
        <v>1</v>
      </c>
      <c r="C66" s="51"/>
      <c r="D66" s="51"/>
      <c r="E66" s="51"/>
      <c r="F66" s="14" t="s">
        <v>2</v>
      </c>
      <c r="G66" s="2" t="s">
        <v>3</v>
      </c>
      <c r="H66" s="2" t="s">
        <v>4</v>
      </c>
      <c r="J66" s="29">
        <f>ROUND(F67,2)</f>
        <v>0</v>
      </c>
    </row>
    <row r="67" spans="2:10" ht="15.75" thickBot="1" x14ac:dyDescent="0.3">
      <c r="B67" s="45" t="s">
        <v>46</v>
      </c>
      <c r="C67" s="3" t="s">
        <v>79</v>
      </c>
      <c r="D67" s="60" t="s">
        <v>76</v>
      </c>
      <c r="E67" s="61"/>
      <c r="F67" s="26"/>
      <c r="G67" s="6">
        <v>897.04</v>
      </c>
      <c r="H67" s="5">
        <f>ROUND(J66*G67,2)</f>
        <v>0</v>
      </c>
      <c r="I67" s="30" t="str">
        <f>IF(ISBLANK('Modelo de oferta económica'!F67),"Es necesario completar el precio de esta partida, introduciendo un valor en la celda en naranja","")</f>
        <v>Es necesario completar el precio de esta partida, introduciendo un valor en la celda en naranja</v>
      </c>
      <c r="J67" s="31"/>
    </row>
    <row r="68" spans="2:10" ht="33.75" customHeight="1" thickBot="1" x14ac:dyDescent="0.3">
      <c r="B68" s="52" t="s">
        <v>77</v>
      </c>
      <c r="C68" s="53"/>
      <c r="D68" s="53"/>
      <c r="E68" s="53"/>
      <c r="F68" s="53"/>
      <c r="G68" s="53"/>
      <c r="H68" s="54"/>
      <c r="J68" s="31"/>
    </row>
    <row r="69" spans="2:10" ht="9.9499999999999993" customHeight="1" thickBot="1" x14ac:dyDescent="0.3">
      <c r="D69" s="7"/>
      <c r="E69"/>
      <c r="F69" s="12"/>
      <c r="G69"/>
      <c r="H69" s="4"/>
      <c r="J69" s="31"/>
    </row>
    <row r="70" spans="2:10" ht="23.25" thickBot="1" x14ac:dyDescent="0.3">
      <c r="B70" s="50" t="s">
        <v>1</v>
      </c>
      <c r="C70" s="51"/>
      <c r="D70" s="51"/>
      <c r="E70" s="51"/>
      <c r="F70" s="14" t="s">
        <v>2</v>
      </c>
      <c r="G70" s="2" t="s">
        <v>3</v>
      </c>
      <c r="H70" s="2" t="s">
        <v>4</v>
      </c>
      <c r="J70" s="29">
        <f>ROUND(F71,2)</f>
        <v>0</v>
      </c>
    </row>
    <row r="71" spans="2:10" ht="15.75" thickBot="1" x14ac:dyDescent="0.3">
      <c r="B71" s="45" t="s">
        <v>47</v>
      </c>
      <c r="C71" s="3" t="s">
        <v>79</v>
      </c>
      <c r="D71" s="60" t="s">
        <v>81</v>
      </c>
      <c r="E71" s="61"/>
      <c r="F71" s="26"/>
      <c r="G71" s="6">
        <v>897.04</v>
      </c>
      <c r="H71" s="5">
        <f>ROUND(J70*G71,2)</f>
        <v>0</v>
      </c>
      <c r="I71" s="30" t="str">
        <f>IF(ISBLANK('Modelo de oferta económica'!F71),"Es necesario completar el precio de esta partida, introduciendo un valor en la celda en naranja","")</f>
        <v>Es necesario completar el precio de esta partida, introduciendo un valor en la celda en naranja</v>
      </c>
      <c r="J71" s="31"/>
    </row>
    <row r="72" spans="2:10" ht="21.75" customHeight="1" thickBot="1" x14ac:dyDescent="0.3">
      <c r="B72" s="52" t="s">
        <v>82</v>
      </c>
      <c r="C72" s="53"/>
      <c r="D72" s="53"/>
      <c r="E72" s="53"/>
      <c r="F72" s="53"/>
      <c r="G72" s="53"/>
      <c r="H72" s="54"/>
      <c r="J72" s="31"/>
    </row>
    <row r="73" spans="2:10" ht="9.9499999999999993" customHeight="1" thickBot="1" x14ac:dyDescent="0.3">
      <c r="D73" s="7"/>
      <c r="E73"/>
      <c r="F73" s="12"/>
      <c r="G73"/>
      <c r="H73" s="1"/>
      <c r="J73" s="31"/>
    </row>
    <row r="74" spans="2:10" ht="23.25" thickBot="1" x14ac:dyDescent="0.3">
      <c r="B74" s="50" t="s">
        <v>1</v>
      </c>
      <c r="C74" s="51"/>
      <c r="D74" s="51"/>
      <c r="E74" s="51"/>
      <c r="F74" s="14" t="s">
        <v>2</v>
      </c>
      <c r="G74" s="2" t="s">
        <v>3</v>
      </c>
      <c r="H74" s="2" t="s">
        <v>4</v>
      </c>
      <c r="J74" s="29">
        <f>ROUND(F75,2)</f>
        <v>0</v>
      </c>
    </row>
    <row r="75" spans="2:10" ht="15.75" thickBot="1" x14ac:dyDescent="0.3">
      <c r="B75" s="45" t="s">
        <v>48</v>
      </c>
      <c r="C75" s="3" t="s">
        <v>5</v>
      </c>
      <c r="D75" s="60" t="s">
        <v>83</v>
      </c>
      <c r="E75" s="61"/>
      <c r="F75" s="26"/>
      <c r="G75" s="6">
        <v>43.4</v>
      </c>
      <c r="H75" s="5">
        <f>ROUND(J74*G75,2)</f>
        <v>0</v>
      </c>
      <c r="I75" s="30" t="str">
        <f>IF(ISBLANK('Modelo de oferta económica'!F75),"Es necesario completar el precio de esta partida, introduciendo un valor en la celda en naranja","")</f>
        <v>Es necesario completar el precio de esta partida, introduciendo un valor en la celda en naranja</v>
      </c>
      <c r="J75" s="31"/>
    </row>
    <row r="76" spans="2:10" ht="34.9" customHeight="1" thickBot="1" x14ac:dyDescent="0.3">
      <c r="B76" s="52" t="s">
        <v>84</v>
      </c>
      <c r="C76" s="53"/>
      <c r="D76" s="53"/>
      <c r="E76" s="53"/>
      <c r="F76" s="53"/>
      <c r="G76" s="53"/>
      <c r="H76" s="54"/>
      <c r="J76" s="31"/>
    </row>
    <row r="77" spans="2:10" ht="9.9499999999999993" customHeight="1" thickBot="1" x14ac:dyDescent="0.3">
      <c r="D77" s="7"/>
      <c r="E77"/>
      <c r="F77" s="12"/>
      <c r="G77"/>
      <c r="H77" s="1"/>
      <c r="J77" s="31"/>
    </row>
    <row r="78" spans="2:10" ht="23.25" thickBot="1" x14ac:dyDescent="0.3">
      <c r="B78" s="50" t="s">
        <v>1</v>
      </c>
      <c r="C78" s="51"/>
      <c r="D78" s="51"/>
      <c r="E78" s="51"/>
      <c r="F78" s="14" t="s">
        <v>2</v>
      </c>
      <c r="G78" s="2" t="s">
        <v>3</v>
      </c>
      <c r="H78" s="2" t="s">
        <v>4</v>
      </c>
      <c r="J78" s="29">
        <f>ROUND(F79,2)</f>
        <v>0</v>
      </c>
    </row>
    <row r="79" spans="2:10" ht="20.25" customHeight="1" thickBot="1" x14ac:dyDescent="0.3">
      <c r="B79" s="45" t="s">
        <v>49</v>
      </c>
      <c r="C79" s="3" t="s">
        <v>79</v>
      </c>
      <c r="D79" s="60" t="s">
        <v>86</v>
      </c>
      <c r="E79" s="61"/>
      <c r="F79" s="26"/>
      <c r="G79" s="6">
        <v>897.04</v>
      </c>
      <c r="H79" s="5">
        <f>ROUND(J78*G79,2)</f>
        <v>0</v>
      </c>
      <c r="I79" s="30" t="str">
        <f>IF(ISBLANK('Modelo de oferta económica'!F79),"Es necesario completar el precio de esta partida, introduciendo un valor en la celda en naranja","")</f>
        <v>Es necesario completar el precio de esta partida, introduciendo un valor en la celda en naranja</v>
      </c>
      <c r="J79" s="31"/>
    </row>
    <row r="80" spans="2:10" ht="33" customHeight="1" thickBot="1" x14ac:dyDescent="0.3">
      <c r="B80" s="52" t="s">
        <v>87</v>
      </c>
      <c r="C80" s="53"/>
      <c r="D80" s="53"/>
      <c r="E80" s="53"/>
      <c r="F80" s="53"/>
      <c r="G80" s="53"/>
      <c r="H80" s="54"/>
      <c r="J80" s="31"/>
    </row>
    <row r="81" spans="2:10" ht="9.9499999999999993" customHeight="1" thickBot="1" x14ac:dyDescent="0.3">
      <c r="B81" s="9"/>
      <c r="E81"/>
      <c r="F81" s="12"/>
      <c r="G81"/>
      <c r="H81"/>
      <c r="J81" s="31"/>
    </row>
    <row r="82" spans="2:10" ht="23.25" thickBot="1" x14ac:dyDescent="0.3">
      <c r="B82" s="50" t="s">
        <v>1</v>
      </c>
      <c r="C82" s="51"/>
      <c r="D82" s="51"/>
      <c r="E82" s="51"/>
      <c r="F82" s="14" t="s">
        <v>2</v>
      </c>
      <c r="G82" s="2" t="s">
        <v>3</v>
      </c>
      <c r="H82" s="2" t="s">
        <v>4</v>
      </c>
      <c r="J82" s="29">
        <f>ROUND(F83,2)</f>
        <v>0</v>
      </c>
    </row>
    <row r="83" spans="2:10" ht="22.15" customHeight="1" thickBot="1" x14ac:dyDescent="0.3">
      <c r="B83" s="45" t="s">
        <v>50</v>
      </c>
      <c r="C83" s="3" t="s">
        <v>79</v>
      </c>
      <c r="D83" s="60" t="s">
        <v>88</v>
      </c>
      <c r="E83" s="61"/>
      <c r="F83" s="26"/>
      <c r="G83" s="6">
        <v>897.04</v>
      </c>
      <c r="H83" s="5">
        <f>ROUND(J82*G83,2)</f>
        <v>0</v>
      </c>
      <c r="I83" s="30" t="str">
        <f>IF(ISBLANK('Modelo de oferta económica'!F83),"Es necesario completar el precio de esta partida, introduciendo un valor en la celda en naranja","")</f>
        <v>Es necesario completar el precio de esta partida, introduciendo un valor en la celda en naranja</v>
      </c>
      <c r="J83" s="31"/>
    </row>
    <row r="84" spans="2:10" ht="79.5" customHeight="1" thickBot="1" x14ac:dyDescent="0.3">
      <c r="B84" s="52" t="s">
        <v>89</v>
      </c>
      <c r="C84" s="53"/>
      <c r="D84" s="53"/>
      <c r="E84" s="53"/>
      <c r="F84" s="53"/>
      <c r="G84" s="53"/>
      <c r="H84" s="54"/>
      <c r="J84" s="31"/>
    </row>
    <row r="85" spans="2:10" ht="9.9499999999999993" customHeight="1" thickBot="1" x14ac:dyDescent="0.3">
      <c r="D85" s="7"/>
      <c r="E85"/>
      <c r="F85" s="12"/>
      <c r="G85"/>
      <c r="H85"/>
      <c r="J85" s="31"/>
    </row>
    <row r="86" spans="2:10" ht="23.25" thickBot="1" x14ac:dyDescent="0.3">
      <c r="B86" s="50" t="s">
        <v>1</v>
      </c>
      <c r="C86" s="51"/>
      <c r="D86" s="51"/>
      <c r="E86" s="51"/>
      <c r="F86" s="14" t="s">
        <v>2</v>
      </c>
      <c r="G86" s="2" t="s">
        <v>3</v>
      </c>
      <c r="H86" s="2" t="s">
        <v>4</v>
      </c>
      <c r="J86" s="29">
        <f>ROUND(F87,2)</f>
        <v>0</v>
      </c>
    </row>
    <row r="87" spans="2:10" ht="15.75" thickBot="1" x14ac:dyDescent="0.3">
      <c r="B87" s="45" t="s">
        <v>51</v>
      </c>
      <c r="C87" s="3" t="s">
        <v>79</v>
      </c>
      <c r="D87" s="60" t="s">
        <v>90</v>
      </c>
      <c r="E87" s="61"/>
      <c r="F87" s="26"/>
      <c r="G87" s="6">
        <v>181.76</v>
      </c>
      <c r="H87" s="5">
        <f>ROUND(J86*G87,2)</f>
        <v>0</v>
      </c>
      <c r="I87" s="30" t="str">
        <f>IF(ISBLANK('Modelo de oferta económica'!F87),"Es necesario completar el precio de esta partida, introduciendo un valor en la celda en naranja","")</f>
        <v>Es necesario completar el precio de esta partida, introduciendo un valor en la celda en naranja</v>
      </c>
      <c r="J87" s="31"/>
    </row>
    <row r="88" spans="2:10" ht="36" customHeight="1" thickBot="1" x14ac:dyDescent="0.3">
      <c r="B88" s="52" t="s">
        <v>91</v>
      </c>
      <c r="C88" s="53"/>
      <c r="D88" s="53"/>
      <c r="E88" s="53"/>
      <c r="F88" s="53"/>
      <c r="G88" s="53"/>
      <c r="H88" s="54"/>
      <c r="J88" s="31"/>
    </row>
    <row r="89" spans="2:10" ht="9.9499999999999993" customHeight="1" thickBot="1" x14ac:dyDescent="0.3">
      <c r="D89" s="7"/>
      <c r="E89"/>
      <c r="F89" s="12"/>
      <c r="G89"/>
      <c r="H89"/>
      <c r="J89" s="31"/>
    </row>
    <row r="90" spans="2:10" ht="23.25" thickBot="1" x14ac:dyDescent="0.3">
      <c r="B90" s="50" t="s">
        <v>1</v>
      </c>
      <c r="C90" s="51"/>
      <c r="D90" s="51"/>
      <c r="E90" s="51"/>
      <c r="F90" s="14" t="s">
        <v>2</v>
      </c>
      <c r="G90" s="2" t="s">
        <v>3</v>
      </c>
      <c r="H90" s="2" t="s">
        <v>4</v>
      </c>
      <c r="J90" s="29">
        <f>ROUND(F91,2)</f>
        <v>0</v>
      </c>
    </row>
    <row r="91" spans="2:10" ht="21" customHeight="1" thickBot="1" x14ac:dyDescent="0.3">
      <c r="B91" s="45" t="s">
        <v>52</v>
      </c>
      <c r="C91" s="3" t="s">
        <v>5</v>
      </c>
      <c r="D91" s="60" t="s">
        <v>92</v>
      </c>
      <c r="E91" s="61"/>
      <c r="F91" s="26"/>
      <c r="G91" s="6">
        <v>20.3</v>
      </c>
      <c r="H91" s="5">
        <f>ROUND(J90*G91,2)</f>
        <v>0</v>
      </c>
      <c r="I91" s="30" t="str">
        <f>IF(ISBLANK('Modelo de oferta económica'!F91),"Es necesario completar el precio de esta partida, introduciendo un valor en la celda en naranja","")</f>
        <v>Es necesario completar el precio de esta partida, introduciendo un valor en la celda en naranja</v>
      </c>
      <c r="J91" s="31"/>
    </row>
    <row r="92" spans="2:10" ht="68.25" customHeight="1" thickBot="1" x14ac:dyDescent="0.3">
      <c r="B92" s="52" t="s">
        <v>93</v>
      </c>
      <c r="C92" s="53"/>
      <c r="D92" s="53"/>
      <c r="E92" s="53"/>
      <c r="F92" s="53"/>
      <c r="G92" s="53"/>
      <c r="H92" s="54"/>
      <c r="J92" s="31"/>
    </row>
    <row r="93" spans="2:10" ht="9.9499999999999993" customHeight="1" thickBot="1" x14ac:dyDescent="0.3">
      <c r="D93" s="7"/>
      <c r="E93"/>
      <c r="F93" s="12"/>
      <c r="G93"/>
      <c r="H93"/>
      <c r="J93" s="31"/>
    </row>
    <row r="94" spans="2:10" ht="23.25" thickBot="1" x14ac:dyDescent="0.3">
      <c r="B94" s="50" t="s">
        <v>1</v>
      </c>
      <c r="C94" s="51"/>
      <c r="D94" s="51"/>
      <c r="E94" s="51"/>
      <c r="F94" s="14" t="s">
        <v>2</v>
      </c>
      <c r="G94" s="2" t="s">
        <v>3</v>
      </c>
      <c r="H94" s="2" t="s">
        <v>4</v>
      </c>
      <c r="J94" s="29">
        <f>ROUND(F95,2)</f>
        <v>0</v>
      </c>
    </row>
    <row r="95" spans="2:10" ht="23.45" customHeight="1" thickBot="1" x14ac:dyDescent="0.3">
      <c r="B95" s="45" t="s">
        <v>53</v>
      </c>
      <c r="C95" s="3" t="s">
        <v>5</v>
      </c>
      <c r="D95" s="60" t="s">
        <v>94</v>
      </c>
      <c r="E95" s="61"/>
      <c r="F95" s="26"/>
      <c r="G95" s="6">
        <v>99.6</v>
      </c>
      <c r="H95" s="5">
        <f>ROUND(J94*G95,2)</f>
        <v>0</v>
      </c>
      <c r="I95" s="30" t="str">
        <f>IF(ISBLANK('Modelo de oferta económica'!F95),"Es necesario completar el precio de esta partida, introduciendo un valor en la celda en naranja","")</f>
        <v>Es necesario completar el precio de esta partida, introduciendo un valor en la celda en naranja</v>
      </c>
      <c r="J95" s="31"/>
    </row>
    <row r="96" spans="2:10" ht="69" customHeight="1" thickBot="1" x14ac:dyDescent="0.3">
      <c r="B96" s="52" t="s">
        <v>95</v>
      </c>
      <c r="C96" s="53"/>
      <c r="D96" s="53"/>
      <c r="E96" s="53"/>
      <c r="F96" s="53"/>
      <c r="G96" s="53"/>
      <c r="H96" s="54"/>
      <c r="J96" s="31"/>
    </row>
    <row r="97" spans="2:10" ht="9.9499999999999993" customHeight="1" thickBot="1" x14ac:dyDescent="0.3">
      <c r="D97" s="7"/>
      <c r="E97"/>
      <c r="F97" s="12"/>
      <c r="G97"/>
      <c r="H97" s="1"/>
      <c r="J97" s="31"/>
    </row>
    <row r="98" spans="2:10" ht="23.25" thickBot="1" x14ac:dyDescent="0.3">
      <c r="B98" s="50" t="s">
        <v>1</v>
      </c>
      <c r="C98" s="51"/>
      <c r="D98" s="51"/>
      <c r="E98" s="51"/>
      <c r="F98" s="14" t="s">
        <v>2</v>
      </c>
      <c r="G98" s="2" t="s">
        <v>3</v>
      </c>
      <c r="H98" s="2" t="s">
        <v>4</v>
      </c>
      <c r="J98" s="29">
        <f>ROUND(F99,2)</f>
        <v>0</v>
      </c>
    </row>
    <row r="99" spans="2:10" ht="15.75" thickBot="1" x14ac:dyDescent="0.3">
      <c r="B99" s="45" t="s">
        <v>54</v>
      </c>
      <c r="C99" s="3" t="s">
        <v>6</v>
      </c>
      <c r="D99" s="60" t="s">
        <v>96</v>
      </c>
      <c r="E99" s="61"/>
      <c r="F99" s="26"/>
      <c r="G99" s="6">
        <v>2</v>
      </c>
      <c r="H99" s="5">
        <f>ROUND(J98*G99,2)</f>
        <v>0</v>
      </c>
      <c r="I99" s="30" t="str">
        <f>IF(ISBLANK('Modelo de oferta económica'!F99),"Es necesario completar el precio de esta partida, introduciendo un valor en la celda en naranja","")</f>
        <v>Es necesario completar el precio de esta partida, introduciendo un valor en la celda en naranja</v>
      </c>
      <c r="J99" s="31"/>
    </row>
    <row r="100" spans="2:10" ht="15.75" thickBot="1" x14ac:dyDescent="0.3">
      <c r="B100" s="52" t="s">
        <v>97</v>
      </c>
      <c r="C100" s="53"/>
      <c r="D100" s="53"/>
      <c r="E100" s="53"/>
      <c r="F100" s="53"/>
      <c r="G100" s="53"/>
      <c r="H100" s="54"/>
      <c r="J100" s="31"/>
    </row>
    <row r="101" spans="2:10" ht="9.9499999999999993" customHeight="1" thickBot="1" x14ac:dyDescent="0.3">
      <c r="D101" s="7"/>
      <c r="E101"/>
      <c r="F101" s="12"/>
      <c r="G101"/>
      <c r="H101"/>
      <c r="J101" s="31"/>
    </row>
    <row r="102" spans="2:10" ht="23.25" thickBot="1" x14ac:dyDescent="0.3">
      <c r="B102" s="50" t="s">
        <v>1</v>
      </c>
      <c r="C102" s="51"/>
      <c r="D102" s="51"/>
      <c r="E102" s="51"/>
      <c r="F102" s="14" t="s">
        <v>2</v>
      </c>
      <c r="G102" s="2" t="s">
        <v>3</v>
      </c>
      <c r="H102" s="2" t="s">
        <v>4</v>
      </c>
      <c r="J102" s="29">
        <f>ROUND(F103,2)</f>
        <v>0</v>
      </c>
    </row>
    <row r="103" spans="2:10" ht="15.75" thickBot="1" x14ac:dyDescent="0.3">
      <c r="B103" s="45" t="s">
        <v>55</v>
      </c>
      <c r="C103" s="3" t="s">
        <v>78</v>
      </c>
      <c r="D103" s="60" t="s">
        <v>98</v>
      </c>
      <c r="E103" s="61"/>
      <c r="F103" s="26"/>
      <c r="G103" s="6">
        <v>43.65</v>
      </c>
      <c r="H103" s="5">
        <f>ROUND(J102*G103,2)</f>
        <v>0</v>
      </c>
      <c r="I103" s="30" t="str">
        <f>IF(ISBLANK('Modelo de oferta económica'!F103),"Es necesario completar el precio de esta partida, introduciendo un valor en la celda en naranja","")</f>
        <v>Es necesario completar el precio de esta partida, introduciendo un valor en la celda en naranja</v>
      </c>
      <c r="J103" s="31"/>
    </row>
    <row r="104" spans="2:10" ht="15.75" thickBot="1" x14ac:dyDescent="0.3">
      <c r="B104" s="52" t="s">
        <v>99</v>
      </c>
      <c r="C104" s="53"/>
      <c r="D104" s="53"/>
      <c r="E104" s="53"/>
      <c r="F104" s="53"/>
      <c r="G104" s="53"/>
      <c r="H104" s="54"/>
      <c r="J104" s="31"/>
    </row>
    <row r="105" spans="2:10" ht="9.9499999999999993" customHeight="1" thickBot="1" x14ac:dyDescent="0.3">
      <c r="D105" s="7"/>
      <c r="E105"/>
      <c r="F105" s="12"/>
      <c r="G105"/>
      <c r="H105"/>
      <c r="J105" s="31"/>
    </row>
    <row r="106" spans="2:10" ht="23.25" thickBot="1" x14ac:dyDescent="0.3">
      <c r="B106" s="50" t="s">
        <v>1</v>
      </c>
      <c r="C106" s="51"/>
      <c r="D106" s="51"/>
      <c r="E106" s="51"/>
      <c r="F106" s="14" t="s">
        <v>2</v>
      </c>
      <c r="G106" s="2" t="s">
        <v>3</v>
      </c>
      <c r="H106" s="2" t="s">
        <v>4</v>
      </c>
      <c r="J106" s="29">
        <f>ROUND(F107,2)</f>
        <v>0</v>
      </c>
    </row>
    <row r="107" spans="2:10" ht="15.75" thickBot="1" x14ac:dyDescent="0.3">
      <c r="B107" s="45" t="s">
        <v>56</v>
      </c>
      <c r="C107" s="3" t="s">
        <v>6</v>
      </c>
      <c r="D107" s="60" t="s">
        <v>100</v>
      </c>
      <c r="E107" s="61"/>
      <c r="F107" s="26"/>
      <c r="G107" s="6">
        <v>16</v>
      </c>
      <c r="H107" s="5">
        <f>ROUND(J106*G107,2)</f>
        <v>0</v>
      </c>
      <c r="I107" s="30" t="str">
        <f>IF(ISBLANK('Modelo de oferta económica'!F107),"Es necesario completar el precio de esta partida, introduciendo un valor en la celda en naranja","")</f>
        <v>Es necesario completar el precio de esta partida, introduciendo un valor en la celda en naranja</v>
      </c>
      <c r="J107" s="31"/>
    </row>
    <row r="108" spans="2:10" ht="15.75" thickBot="1" x14ac:dyDescent="0.3">
      <c r="B108" s="52" t="s">
        <v>101</v>
      </c>
      <c r="C108" s="53"/>
      <c r="D108" s="53"/>
      <c r="E108" s="53"/>
      <c r="F108" s="53"/>
      <c r="G108" s="53"/>
      <c r="H108" s="54"/>
      <c r="J108" s="31"/>
    </row>
    <row r="109" spans="2:10" ht="9" customHeight="1" thickBot="1" x14ac:dyDescent="0.3"/>
    <row r="110" spans="2:10" ht="27" customHeight="1" thickBot="1" x14ac:dyDescent="0.3">
      <c r="B110" s="55" t="s">
        <v>8</v>
      </c>
      <c r="C110" s="56"/>
      <c r="D110" s="63" t="s">
        <v>85</v>
      </c>
      <c r="E110" s="64"/>
      <c r="F110" s="64"/>
      <c r="G110" s="64"/>
      <c r="H110" s="10">
        <f>+H113+H117</f>
        <v>0</v>
      </c>
      <c r="I110" s="27">
        <f xml:space="preserve"> COUNTIF(I113:I119,"Es necesario completar el precio de esta partida, introduciendo un valor en la celda en naranja")</f>
        <v>2</v>
      </c>
    </row>
    <row r="111" spans="2:10" ht="9.9499999999999993" customHeight="1" thickBot="1" x14ac:dyDescent="0.3">
      <c r="E111"/>
      <c r="F111" s="12"/>
      <c r="G111"/>
      <c r="H111" s="1"/>
    </row>
    <row r="112" spans="2:10" ht="23.25" thickBot="1" x14ac:dyDescent="0.3">
      <c r="B112" s="50" t="s">
        <v>1</v>
      </c>
      <c r="C112" s="51"/>
      <c r="D112" s="51"/>
      <c r="E112" s="51"/>
      <c r="F112" s="14" t="s">
        <v>2</v>
      </c>
      <c r="G112" s="2" t="s">
        <v>3</v>
      </c>
      <c r="H112" s="2" t="s">
        <v>4</v>
      </c>
      <c r="J112" s="29">
        <f>ROUND(F113,2)</f>
        <v>0</v>
      </c>
    </row>
    <row r="113" spans="2:10" ht="15.75" thickBot="1" x14ac:dyDescent="0.3">
      <c r="B113" s="45" t="s">
        <v>57</v>
      </c>
      <c r="C113" s="3" t="s">
        <v>108</v>
      </c>
      <c r="D113" s="60" t="s">
        <v>107</v>
      </c>
      <c r="E113" s="61"/>
      <c r="F113" s="26"/>
      <c r="G113" s="6">
        <v>2.4500000000000002</v>
      </c>
      <c r="H113" s="5">
        <f>ROUND(J112*G113,2)</f>
        <v>0</v>
      </c>
      <c r="I113" s="30" t="str">
        <f>IF(ISBLANK('Modelo de oferta económica'!F113),"Es necesario completar el precio de esta partida, introduciendo un valor en la celda en naranja","")</f>
        <v>Es necesario completar el precio de esta partida, introduciendo un valor en la celda en naranja</v>
      </c>
    </row>
    <row r="114" spans="2:10" ht="40.9" customHeight="1" thickBot="1" x14ac:dyDescent="0.3">
      <c r="B114" s="74" t="s">
        <v>109</v>
      </c>
      <c r="C114" s="75"/>
      <c r="D114" s="75"/>
      <c r="E114" s="75"/>
      <c r="F114" s="75"/>
      <c r="G114" s="75"/>
      <c r="H114" s="76"/>
    </row>
    <row r="115" spans="2:10" ht="9.9499999999999993" customHeight="1" thickBot="1" x14ac:dyDescent="0.3">
      <c r="E115"/>
      <c r="F115" s="12"/>
      <c r="G115"/>
      <c r="H115" s="1"/>
    </row>
    <row r="116" spans="2:10" ht="23.25" thickBot="1" x14ac:dyDescent="0.3">
      <c r="B116" s="50" t="s">
        <v>1</v>
      </c>
      <c r="C116" s="51"/>
      <c r="D116" s="51"/>
      <c r="E116" s="51"/>
      <c r="F116" s="14" t="s">
        <v>2</v>
      </c>
      <c r="G116" s="2" t="s">
        <v>3</v>
      </c>
      <c r="H116" s="2" t="s">
        <v>4</v>
      </c>
      <c r="J116" s="29">
        <f>ROUND(F117,2)</f>
        <v>0</v>
      </c>
    </row>
    <row r="117" spans="2:10" ht="15.75" thickBot="1" x14ac:dyDescent="0.3">
      <c r="B117" s="45" t="s">
        <v>58</v>
      </c>
      <c r="C117" s="3" t="s">
        <v>108</v>
      </c>
      <c r="D117" s="60" t="s">
        <v>110</v>
      </c>
      <c r="E117" s="61"/>
      <c r="F117" s="26"/>
      <c r="G117" s="46">
        <v>2.4500000000000002</v>
      </c>
      <c r="H117" s="5">
        <f>ROUND(J116*G117,2)</f>
        <v>0</v>
      </c>
      <c r="I117" s="30" t="str">
        <f>IF(ISBLANK('Modelo de oferta económica'!F117),"Es necesario completar el precio de esta partida, introduciendo un valor en la celda en naranja","")</f>
        <v>Es necesario completar el precio de esta partida, introduciendo un valor en la celda en naranja</v>
      </c>
    </row>
    <row r="118" spans="2:10" ht="27.6" customHeight="1" thickBot="1" x14ac:dyDescent="0.3">
      <c r="B118" s="52" t="s">
        <v>111</v>
      </c>
      <c r="C118" s="53"/>
      <c r="D118" s="53"/>
      <c r="E118" s="53"/>
      <c r="F118" s="53"/>
      <c r="G118" s="53"/>
      <c r="H118" s="54"/>
    </row>
    <row r="119" spans="2:10" ht="9.9499999999999993" customHeight="1" thickBot="1" x14ac:dyDescent="0.3">
      <c r="E119"/>
      <c r="F119" s="12"/>
      <c r="G119"/>
      <c r="H119" s="1"/>
    </row>
    <row r="120" spans="2:10" ht="15.75" thickBot="1" x14ac:dyDescent="0.3">
      <c r="B120" s="55" t="s">
        <v>9</v>
      </c>
      <c r="C120" s="56"/>
      <c r="D120" s="63" t="s">
        <v>11</v>
      </c>
      <c r="E120" s="64"/>
      <c r="F120" s="64"/>
      <c r="G120" s="64"/>
      <c r="H120" s="10">
        <f>+H123</f>
        <v>0</v>
      </c>
      <c r="I120" s="27">
        <f xml:space="preserve"> COUNTIF(I123:I125,"Es necesario completar el precio de esta partida, introduciendo un valor en la celda en naranja")</f>
        <v>1</v>
      </c>
    </row>
    <row r="121" spans="2:10" ht="9.9499999999999993" customHeight="1" thickBot="1" x14ac:dyDescent="0.3">
      <c r="E121"/>
      <c r="F121" s="12"/>
      <c r="G121"/>
      <c r="H121" s="1"/>
    </row>
    <row r="122" spans="2:10" ht="15.75" thickBot="1" x14ac:dyDescent="0.3">
      <c r="B122" s="50" t="s">
        <v>1</v>
      </c>
      <c r="C122" s="51"/>
      <c r="D122" s="51"/>
      <c r="E122" s="51"/>
      <c r="F122" s="14" t="s">
        <v>15</v>
      </c>
      <c r="G122" s="2" t="s">
        <v>3</v>
      </c>
      <c r="H122" s="2" t="s">
        <v>4</v>
      </c>
      <c r="J122" s="29">
        <f>ROUND(F123,2)</f>
        <v>0</v>
      </c>
    </row>
    <row r="123" spans="2:10" ht="22.9" customHeight="1" thickBot="1" x14ac:dyDescent="0.3">
      <c r="B123" s="45" t="s">
        <v>59</v>
      </c>
      <c r="C123" s="3" t="s">
        <v>14</v>
      </c>
      <c r="D123" s="60" t="s">
        <v>102</v>
      </c>
      <c r="E123" s="61"/>
      <c r="F123" s="26"/>
      <c r="G123" s="3">
        <v>1</v>
      </c>
      <c r="H123" s="5">
        <f>ROUND(J122*G123,2)</f>
        <v>0</v>
      </c>
      <c r="I123" s="30" t="str">
        <f>IF(ISBLANK('Modelo de oferta económica'!F123),"Es necesario completar el precio de esta partida, introduciendo un valor en la celda en naranja","")</f>
        <v>Es necesario completar el precio de esta partida, introduciendo un valor en la celda en naranja</v>
      </c>
    </row>
    <row r="124" spans="2:10" ht="15.75" thickBot="1" x14ac:dyDescent="0.3">
      <c r="B124" s="52" t="s">
        <v>103</v>
      </c>
      <c r="C124" s="53"/>
      <c r="D124" s="53"/>
      <c r="E124" s="53"/>
      <c r="F124" s="53"/>
      <c r="G124" s="53"/>
      <c r="H124" s="54"/>
    </row>
    <row r="125" spans="2:10" ht="9.9499999999999993" customHeight="1" thickBot="1" x14ac:dyDescent="0.3">
      <c r="D125" s="7"/>
      <c r="E125"/>
      <c r="F125" s="12"/>
      <c r="G125"/>
      <c r="H125" s="1"/>
    </row>
    <row r="126" spans="2:10" ht="25.5" customHeight="1" thickBot="1" x14ac:dyDescent="0.3">
      <c r="B126" s="55" t="s">
        <v>10</v>
      </c>
      <c r="C126" s="56"/>
      <c r="D126" s="63" t="s">
        <v>104</v>
      </c>
      <c r="E126" s="64"/>
      <c r="F126" s="64"/>
      <c r="G126" s="64"/>
      <c r="H126" s="10">
        <f>+H129</f>
        <v>0</v>
      </c>
      <c r="I126" s="27">
        <f xml:space="preserve"> COUNTIF(I129:I130,"Es necesario completar el precio de esta partida, introduciendo un valor en la celda en naranja")</f>
        <v>1</v>
      </c>
    </row>
    <row r="127" spans="2:10" ht="9.9499999999999993" customHeight="1" thickBot="1" x14ac:dyDescent="0.3">
      <c r="E127"/>
      <c r="F127" s="12"/>
      <c r="G127"/>
      <c r="H127" s="1"/>
    </row>
    <row r="128" spans="2:10" ht="15.75" thickBot="1" x14ac:dyDescent="0.3">
      <c r="B128" s="50" t="s">
        <v>1</v>
      </c>
      <c r="C128" s="51"/>
      <c r="D128" s="51"/>
      <c r="E128" s="51"/>
      <c r="F128" s="14" t="s">
        <v>15</v>
      </c>
      <c r="G128" s="2" t="s">
        <v>3</v>
      </c>
      <c r="H128" s="2" t="s">
        <v>4</v>
      </c>
      <c r="J128" s="29">
        <f>ROUND(F129,2)</f>
        <v>0</v>
      </c>
    </row>
    <row r="129" spans="2:9" ht="15.75" thickBot="1" x14ac:dyDescent="0.3">
      <c r="B129" s="45" t="s">
        <v>60</v>
      </c>
      <c r="C129" s="3" t="s">
        <v>14</v>
      </c>
      <c r="D129" s="60" t="s">
        <v>106</v>
      </c>
      <c r="E129" s="61"/>
      <c r="F129" s="26"/>
      <c r="G129" s="3">
        <v>1</v>
      </c>
      <c r="H129" s="5">
        <f>ROUND(J128*G129,2)</f>
        <v>0</v>
      </c>
      <c r="I129" s="30" t="str">
        <f>IF(ISBLANK('Modelo de oferta económica'!F129),"Es necesario completar el precio de esta partida, introduciendo un valor en la celda en naranja","")</f>
        <v>Es necesario completar el precio de esta partida, introduciendo un valor en la celda en naranja</v>
      </c>
    </row>
    <row r="130" spans="2:9" ht="15.75" thickBot="1" x14ac:dyDescent="0.3">
      <c r="B130" s="52" t="s">
        <v>105</v>
      </c>
      <c r="C130" s="53"/>
      <c r="D130" s="53"/>
      <c r="E130" s="53"/>
      <c r="F130" s="53"/>
      <c r="G130" s="53"/>
      <c r="H130" s="54"/>
    </row>
    <row r="131" spans="2:9" s="11" customFormat="1" x14ac:dyDescent="0.25"/>
    <row r="132" spans="2:9" s="11" customFormat="1" x14ac:dyDescent="0.25"/>
    <row r="133" spans="2:9" s="11" customFormat="1" x14ac:dyDescent="0.25"/>
    <row r="134" spans="2:9" s="11" customFormat="1" x14ac:dyDescent="0.25"/>
    <row r="135" spans="2:9" s="11" customFormat="1" x14ac:dyDescent="0.25"/>
    <row r="136" spans="2:9" s="11" customFormat="1" x14ac:dyDescent="0.25"/>
    <row r="137" spans="2:9" s="11" customFormat="1" x14ac:dyDescent="0.25"/>
    <row r="138" spans="2:9" s="11" customFormat="1" x14ac:dyDescent="0.25"/>
    <row r="139" spans="2:9" s="11" customFormat="1" x14ac:dyDescent="0.25"/>
    <row r="140" spans="2:9" s="11" customFormat="1" x14ac:dyDescent="0.25"/>
    <row r="141" spans="2:9" s="11" customFormat="1" x14ac:dyDescent="0.25"/>
    <row r="142" spans="2:9" s="11" customFormat="1" x14ac:dyDescent="0.25"/>
    <row r="143" spans="2:9" s="11" customFormat="1" x14ac:dyDescent="0.25"/>
    <row r="144" spans="2:9" s="11" customFormat="1" x14ac:dyDescent="0.25"/>
    <row r="145" s="11" customFormat="1" x14ac:dyDescent="0.25"/>
    <row r="146" s="11" customFormat="1" x14ac:dyDescent="0.25"/>
    <row r="147" s="11" customFormat="1" x14ac:dyDescent="0.25"/>
    <row r="148" s="11" customFormat="1" x14ac:dyDescent="0.25"/>
    <row r="149" s="11" customFormat="1" x14ac:dyDescent="0.25"/>
    <row r="150" s="11" customFormat="1" x14ac:dyDescent="0.25"/>
    <row r="151" s="11" customFormat="1" x14ac:dyDescent="0.25"/>
    <row r="152" s="11" customFormat="1" x14ac:dyDescent="0.25"/>
    <row r="153" s="11" customFormat="1" x14ac:dyDescent="0.25"/>
    <row r="154" s="11" customFormat="1" x14ac:dyDescent="0.25"/>
    <row r="155" s="11" customFormat="1" x14ac:dyDescent="0.25"/>
    <row r="156" s="11" customFormat="1" x14ac:dyDescent="0.25"/>
    <row r="157" s="11" customFormat="1" x14ac:dyDescent="0.25"/>
    <row r="158" s="11" customFormat="1" x14ac:dyDescent="0.25"/>
    <row r="159" s="11" customFormat="1" x14ac:dyDescent="0.25"/>
    <row r="160" s="11" customFormat="1" x14ac:dyDescent="0.25"/>
    <row r="161" s="11" customFormat="1" x14ac:dyDescent="0.25"/>
    <row r="162" s="11" customFormat="1" x14ac:dyDescent="0.25"/>
    <row r="163" s="11" customFormat="1" x14ac:dyDescent="0.25"/>
    <row r="164" s="11" customFormat="1" x14ac:dyDescent="0.25"/>
    <row r="165" s="11" customFormat="1" x14ac:dyDescent="0.25"/>
    <row r="166" s="11" customFormat="1" x14ac:dyDescent="0.25"/>
    <row r="167" s="11" customFormat="1" x14ac:dyDescent="0.25"/>
    <row r="168" s="11" customFormat="1" x14ac:dyDescent="0.25"/>
    <row r="169" s="11" customFormat="1" x14ac:dyDescent="0.25"/>
    <row r="170" s="11" customFormat="1" x14ac:dyDescent="0.25"/>
    <row r="171" s="11" customFormat="1" x14ac:dyDescent="0.25"/>
    <row r="172" s="11" customFormat="1" x14ac:dyDescent="0.25"/>
    <row r="173" s="11" customFormat="1" x14ac:dyDescent="0.25"/>
    <row r="174" s="11" customFormat="1" x14ac:dyDescent="0.25"/>
    <row r="175" s="11" customFormat="1" x14ac:dyDescent="0.25"/>
    <row r="176" s="11" customFormat="1" x14ac:dyDescent="0.25"/>
    <row r="177" s="11" customFormat="1" x14ac:dyDescent="0.25"/>
    <row r="178" s="11" customFormat="1" x14ac:dyDescent="0.25"/>
    <row r="179" s="11" customFormat="1" x14ac:dyDescent="0.25"/>
    <row r="180" s="11" customFormat="1" x14ac:dyDescent="0.25"/>
    <row r="181" s="11" customFormat="1" x14ac:dyDescent="0.25"/>
    <row r="182" s="11" customFormat="1" x14ac:dyDescent="0.25"/>
    <row r="183" s="11" customFormat="1" x14ac:dyDescent="0.25"/>
    <row r="184" s="11" customFormat="1" x14ac:dyDescent="0.25"/>
    <row r="185" s="11" customFormat="1" x14ac:dyDescent="0.25"/>
    <row r="186" s="11" customFormat="1" x14ac:dyDescent="0.25"/>
    <row r="187" s="11" customFormat="1" x14ac:dyDescent="0.25"/>
    <row r="188" s="11" customFormat="1" x14ac:dyDescent="0.25"/>
    <row r="189" s="11" customFormat="1" x14ac:dyDescent="0.25"/>
    <row r="190" s="11" customFormat="1" x14ac:dyDescent="0.25"/>
    <row r="191" s="11" customFormat="1" x14ac:dyDescent="0.25"/>
    <row r="192" s="11" customFormat="1" x14ac:dyDescent="0.25"/>
    <row r="193" s="11" customFormat="1" x14ac:dyDescent="0.25"/>
    <row r="194" s="11" customFormat="1" x14ac:dyDescent="0.25"/>
    <row r="195" s="11" customFormat="1" x14ac:dyDescent="0.25"/>
    <row r="196" s="11" customFormat="1" x14ac:dyDescent="0.25"/>
    <row r="197" s="11" customFormat="1" x14ac:dyDescent="0.25"/>
    <row r="198" s="11" customFormat="1" x14ac:dyDescent="0.25"/>
    <row r="199" s="11" customFormat="1" x14ac:dyDescent="0.25"/>
    <row r="200" s="11" customFormat="1" x14ac:dyDescent="0.25"/>
    <row r="201" s="11" customFormat="1" x14ac:dyDescent="0.25"/>
    <row r="202" s="11" customFormat="1" x14ac:dyDescent="0.25"/>
    <row r="203" s="11" customFormat="1" x14ac:dyDescent="0.25"/>
    <row r="204" s="11" customFormat="1" x14ac:dyDescent="0.25"/>
    <row r="205" s="11" customFormat="1" x14ac:dyDescent="0.25"/>
    <row r="206" s="11" customFormat="1" x14ac:dyDescent="0.25"/>
    <row r="207" s="11" customFormat="1" x14ac:dyDescent="0.25"/>
    <row r="208" s="11" customFormat="1" x14ac:dyDescent="0.25"/>
    <row r="209" s="11" customFormat="1" x14ac:dyDescent="0.25"/>
    <row r="210" s="11" customFormat="1" x14ac:dyDescent="0.25"/>
    <row r="211" s="11" customFormat="1" x14ac:dyDescent="0.25"/>
    <row r="212" s="11" customFormat="1" x14ac:dyDescent="0.25"/>
    <row r="213" s="11" customFormat="1" x14ac:dyDescent="0.25"/>
    <row r="214" s="11" customFormat="1" x14ac:dyDescent="0.25"/>
    <row r="215" s="11" customFormat="1" x14ac:dyDescent="0.25"/>
    <row r="216" s="11" customFormat="1" x14ac:dyDescent="0.25"/>
    <row r="217" s="11" customFormat="1" x14ac:dyDescent="0.25"/>
    <row r="218" s="11" customFormat="1" x14ac:dyDescent="0.25"/>
    <row r="219" s="11" customFormat="1" x14ac:dyDescent="0.25"/>
    <row r="220" s="11" customFormat="1" x14ac:dyDescent="0.25"/>
    <row r="221" s="11" customFormat="1" x14ac:dyDescent="0.25"/>
    <row r="222" s="11" customFormat="1" x14ac:dyDescent="0.25"/>
    <row r="223" s="11" customFormat="1" x14ac:dyDescent="0.25"/>
    <row r="224" s="11" customFormat="1" x14ac:dyDescent="0.25"/>
    <row r="225" s="11" customFormat="1" x14ac:dyDescent="0.25"/>
    <row r="226" s="11" customFormat="1" x14ac:dyDescent="0.25"/>
    <row r="227" s="11" customFormat="1" x14ac:dyDescent="0.25"/>
    <row r="228" s="11" customFormat="1" x14ac:dyDescent="0.25"/>
    <row r="229" s="11" customFormat="1" x14ac:dyDescent="0.25"/>
    <row r="230" s="11" customFormat="1" x14ac:dyDescent="0.25"/>
    <row r="231" s="11" customFormat="1" x14ac:dyDescent="0.25"/>
    <row r="232" s="11" customFormat="1" x14ac:dyDescent="0.25"/>
    <row r="233" s="11" customFormat="1" x14ac:dyDescent="0.25"/>
    <row r="234" s="11" customFormat="1" x14ac:dyDescent="0.25"/>
    <row r="235" s="11" customFormat="1" x14ac:dyDescent="0.25"/>
    <row r="236" s="11" customFormat="1" x14ac:dyDescent="0.25"/>
    <row r="237" s="11" customFormat="1" x14ac:dyDescent="0.25"/>
    <row r="238" s="11" customFormat="1" x14ac:dyDescent="0.25"/>
    <row r="239" s="11" customFormat="1" x14ac:dyDescent="0.25"/>
    <row r="240" s="11" customFormat="1" x14ac:dyDescent="0.25"/>
    <row r="241" s="11" customFormat="1" x14ac:dyDescent="0.25"/>
    <row r="242" s="11" customFormat="1" x14ac:dyDescent="0.25"/>
    <row r="243" s="11" customFormat="1" x14ac:dyDescent="0.25"/>
    <row r="244" s="11" customFormat="1" x14ac:dyDescent="0.25"/>
    <row r="245" s="11" customFormat="1" x14ac:dyDescent="0.25"/>
    <row r="246" s="11" customFormat="1" x14ac:dyDescent="0.25"/>
    <row r="247" s="11" customFormat="1" x14ac:dyDescent="0.25"/>
    <row r="248" s="11" customFormat="1" x14ac:dyDescent="0.25"/>
    <row r="249" s="11" customFormat="1" x14ac:dyDescent="0.25"/>
    <row r="250" s="11" customFormat="1" x14ac:dyDescent="0.25"/>
    <row r="251" s="11" customFormat="1" x14ac:dyDescent="0.25"/>
    <row r="252" s="11" customFormat="1" x14ac:dyDescent="0.25"/>
    <row r="253" s="11" customFormat="1" x14ac:dyDescent="0.25"/>
    <row r="254" s="11" customFormat="1" x14ac:dyDescent="0.25"/>
    <row r="255" s="11" customFormat="1" x14ac:dyDescent="0.25"/>
    <row r="256" s="11" customFormat="1" x14ac:dyDescent="0.25"/>
    <row r="257" s="11" customFormat="1" x14ac:dyDescent="0.25"/>
    <row r="258" s="11" customFormat="1" x14ac:dyDescent="0.25"/>
    <row r="259" s="11" customFormat="1" x14ac:dyDescent="0.25"/>
    <row r="260" s="11" customFormat="1" x14ac:dyDescent="0.25"/>
    <row r="261" s="11" customFormat="1" x14ac:dyDescent="0.25"/>
    <row r="262" s="11" customFormat="1" x14ac:dyDescent="0.25"/>
    <row r="263" s="11" customFormat="1" x14ac:dyDescent="0.25"/>
    <row r="264" s="11" customFormat="1" x14ac:dyDescent="0.25"/>
    <row r="265" s="11" customFormat="1" x14ac:dyDescent="0.25"/>
    <row r="266" s="11" customFormat="1" x14ac:dyDescent="0.25"/>
    <row r="267" s="11" customFormat="1" x14ac:dyDescent="0.25"/>
    <row r="268" s="11" customFormat="1" x14ac:dyDescent="0.25"/>
    <row r="269" s="11" customFormat="1" x14ac:dyDescent="0.25"/>
    <row r="270" s="11" customFormat="1" x14ac:dyDescent="0.25"/>
    <row r="271" s="11" customFormat="1" x14ac:dyDescent="0.25"/>
    <row r="272" s="11" customFormat="1" x14ac:dyDescent="0.25"/>
    <row r="273" s="11" customFormat="1" x14ac:dyDescent="0.25"/>
    <row r="274" s="11" customFormat="1" x14ac:dyDescent="0.25"/>
    <row r="275" s="11" customFormat="1" x14ac:dyDescent="0.25"/>
    <row r="276" s="11" customFormat="1" x14ac:dyDescent="0.25"/>
    <row r="277" s="11" customFormat="1" x14ac:dyDescent="0.25"/>
    <row r="278" s="11" customFormat="1" x14ac:dyDescent="0.25"/>
    <row r="279" s="11" customFormat="1" x14ac:dyDescent="0.25"/>
    <row r="280" s="11" customFormat="1" x14ac:dyDescent="0.25"/>
    <row r="281" s="11" customFormat="1" x14ac:dyDescent="0.25"/>
    <row r="282" s="11" customFormat="1" x14ac:dyDescent="0.25"/>
    <row r="283" s="11" customFormat="1" x14ac:dyDescent="0.25"/>
    <row r="284" s="11" customFormat="1" x14ac:dyDescent="0.25"/>
    <row r="285" s="11" customFormat="1" x14ac:dyDescent="0.25"/>
    <row r="286" s="11" customFormat="1" x14ac:dyDescent="0.25"/>
    <row r="287" s="11" customFormat="1" x14ac:dyDescent="0.25"/>
    <row r="288" s="11" customFormat="1" x14ac:dyDescent="0.25"/>
    <row r="289" s="11" customFormat="1" x14ac:dyDescent="0.25"/>
    <row r="290" s="11" customFormat="1" x14ac:dyDescent="0.25"/>
    <row r="291" s="11" customFormat="1" x14ac:dyDescent="0.25"/>
    <row r="292" s="11" customFormat="1" x14ac:dyDescent="0.25"/>
    <row r="293" s="11" customFormat="1" x14ac:dyDescent="0.25"/>
    <row r="294" s="11" customFormat="1" x14ac:dyDescent="0.25"/>
    <row r="295" s="11" customFormat="1" x14ac:dyDescent="0.25"/>
    <row r="296" s="11" customFormat="1" x14ac:dyDescent="0.25"/>
    <row r="297" s="11" customFormat="1" x14ac:dyDescent="0.25"/>
    <row r="298" s="11" customFormat="1" x14ac:dyDescent="0.25"/>
    <row r="299" s="11" customFormat="1" x14ac:dyDescent="0.25"/>
    <row r="300" s="11" customFormat="1" x14ac:dyDescent="0.25"/>
    <row r="301" s="11" customFormat="1" x14ac:dyDescent="0.25"/>
    <row r="302" s="11" customFormat="1" x14ac:dyDescent="0.25"/>
    <row r="303" s="11" customFormat="1" x14ac:dyDescent="0.25"/>
    <row r="304" s="11" customFormat="1" x14ac:dyDescent="0.25"/>
    <row r="305" s="11" customFormat="1" x14ac:dyDescent="0.25"/>
    <row r="306" s="11" customFormat="1" x14ac:dyDescent="0.25"/>
    <row r="307" s="11" customFormat="1" x14ac:dyDescent="0.25"/>
    <row r="308" s="11" customFormat="1" x14ac:dyDescent="0.25"/>
    <row r="309" s="11" customFormat="1" x14ac:dyDescent="0.25"/>
    <row r="310" s="11" customFormat="1" x14ac:dyDescent="0.25"/>
    <row r="311" s="11" customFormat="1" x14ac:dyDescent="0.25"/>
    <row r="312" s="11" customFormat="1" x14ac:dyDescent="0.25"/>
    <row r="313" s="11" customFormat="1" x14ac:dyDescent="0.25"/>
    <row r="314" s="11" customFormat="1" x14ac:dyDescent="0.25"/>
    <row r="315" s="11" customFormat="1" x14ac:dyDescent="0.25"/>
    <row r="316" s="11" customFormat="1" x14ac:dyDescent="0.25"/>
    <row r="317" s="11" customFormat="1" x14ac:dyDescent="0.25"/>
    <row r="318" s="11" customFormat="1" x14ac:dyDescent="0.25"/>
    <row r="319" s="11" customFormat="1" x14ac:dyDescent="0.25"/>
    <row r="320" s="11" customFormat="1" x14ac:dyDescent="0.25"/>
    <row r="321" s="11" customFormat="1" x14ac:dyDescent="0.25"/>
    <row r="322" s="11" customFormat="1" x14ac:dyDescent="0.25"/>
    <row r="323" s="11" customFormat="1" x14ac:dyDescent="0.25"/>
    <row r="324" s="11" customFormat="1" x14ac:dyDescent="0.25"/>
    <row r="325" s="11" customFormat="1" x14ac:dyDescent="0.25"/>
    <row r="326" s="11" customFormat="1" x14ac:dyDescent="0.25"/>
    <row r="327" s="11" customFormat="1" x14ac:dyDescent="0.25"/>
    <row r="328" s="11" customFormat="1" x14ac:dyDescent="0.25"/>
    <row r="329" s="11" customFormat="1" x14ac:dyDescent="0.25"/>
    <row r="330" s="11" customFormat="1" x14ac:dyDescent="0.25"/>
    <row r="331" s="11" customFormat="1" x14ac:dyDescent="0.25"/>
    <row r="332" s="11" customFormat="1" x14ac:dyDescent="0.25"/>
    <row r="333" s="11" customFormat="1" x14ac:dyDescent="0.25"/>
    <row r="334" s="11" customFormat="1" x14ac:dyDescent="0.25"/>
    <row r="335" s="11" customFormat="1" x14ac:dyDescent="0.25"/>
    <row r="336" s="11" customFormat="1" x14ac:dyDescent="0.25"/>
    <row r="337" s="11" customFormat="1" x14ac:dyDescent="0.25"/>
    <row r="338" s="11" customFormat="1" x14ac:dyDescent="0.25"/>
    <row r="339" s="11" customFormat="1" x14ac:dyDescent="0.25"/>
    <row r="340" s="11" customFormat="1" x14ac:dyDescent="0.25"/>
    <row r="341" s="11" customFormat="1" x14ac:dyDescent="0.25"/>
    <row r="342" s="11" customFormat="1" x14ac:dyDescent="0.25"/>
    <row r="343" s="11" customFormat="1" x14ac:dyDescent="0.25"/>
    <row r="344" s="11" customFormat="1" x14ac:dyDescent="0.25"/>
    <row r="345" s="11" customFormat="1" x14ac:dyDescent="0.25"/>
    <row r="346" s="11" customFormat="1" x14ac:dyDescent="0.25"/>
    <row r="347" s="11" customFormat="1" x14ac:dyDescent="0.25"/>
    <row r="348" s="11" customFormat="1" x14ac:dyDescent="0.25"/>
    <row r="349" s="11" customFormat="1" x14ac:dyDescent="0.25"/>
    <row r="350" s="11" customFormat="1" x14ac:dyDescent="0.25"/>
    <row r="351" s="11" customFormat="1" x14ac:dyDescent="0.25"/>
    <row r="352" s="11" customFormat="1" x14ac:dyDescent="0.25"/>
    <row r="353" s="11" customFormat="1" x14ac:dyDescent="0.25"/>
    <row r="354" s="11" customFormat="1" x14ac:dyDescent="0.25"/>
    <row r="355" s="11" customFormat="1" x14ac:dyDescent="0.25"/>
    <row r="356" s="11" customFormat="1" x14ac:dyDescent="0.25"/>
    <row r="357" s="11" customFormat="1" x14ac:dyDescent="0.25"/>
    <row r="358" s="11" customFormat="1" x14ac:dyDescent="0.25"/>
    <row r="359" s="11" customFormat="1" x14ac:dyDescent="0.25"/>
    <row r="360" s="11" customFormat="1" x14ac:dyDescent="0.25"/>
    <row r="361" s="11" customFormat="1" x14ac:dyDescent="0.25"/>
    <row r="362" s="11" customFormat="1" x14ac:dyDescent="0.25"/>
    <row r="363" s="11" customFormat="1" x14ac:dyDescent="0.25"/>
    <row r="364" s="11" customFormat="1" x14ac:dyDescent="0.25"/>
    <row r="365" s="11" customFormat="1" x14ac:dyDescent="0.25"/>
    <row r="366" s="11" customFormat="1" x14ac:dyDescent="0.25"/>
    <row r="367" s="11" customFormat="1" x14ac:dyDescent="0.25"/>
    <row r="368" s="11" customFormat="1" x14ac:dyDescent="0.25"/>
    <row r="369" s="11" customFormat="1" x14ac:dyDescent="0.25"/>
    <row r="370" s="11" customFormat="1" x14ac:dyDescent="0.25"/>
    <row r="371" s="11" customFormat="1" x14ac:dyDescent="0.25"/>
    <row r="372" s="11" customFormat="1" x14ac:dyDescent="0.25"/>
    <row r="373" s="11" customFormat="1" x14ac:dyDescent="0.25"/>
    <row r="374" s="11" customFormat="1" x14ac:dyDescent="0.25"/>
    <row r="375" s="11" customFormat="1" x14ac:dyDescent="0.25"/>
    <row r="376" s="11" customFormat="1" x14ac:dyDescent="0.25"/>
    <row r="377" s="11" customFormat="1" x14ac:dyDescent="0.25"/>
    <row r="378" s="11" customFormat="1" x14ac:dyDescent="0.25"/>
    <row r="379" s="11" customFormat="1" x14ac:dyDescent="0.25"/>
    <row r="380" s="11" customFormat="1" x14ac:dyDescent="0.25"/>
    <row r="381" s="11" customFormat="1" x14ac:dyDescent="0.25"/>
    <row r="382" s="11" customFormat="1" x14ac:dyDescent="0.25"/>
    <row r="383" s="11" customFormat="1" x14ac:dyDescent="0.25"/>
    <row r="384" s="11" customFormat="1" x14ac:dyDescent="0.25"/>
    <row r="385" s="11" customFormat="1" x14ac:dyDescent="0.25"/>
    <row r="386" s="11" customFormat="1" x14ac:dyDescent="0.25"/>
    <row r="387" s="11" customFormat="1" x14ac:dyDescent="0.25"/>
    <row r="388" s="11" customFormat="1" x14ac:dyDescent="0.25"/>
    <row r="389" s="11" customFormat="1" x14ac:dyDescent="0.25"/>
    <row r="390" s="11" customFormat="1" x14ac:dyDescent="0.25"/>
    <row r="391" s="11" customFormat="1" x14ac:dyDescent="0.25"/>
    <row r="392" s="11" customFormat="1" x14ac:dyDescent="0.25"/>
    <row r="393" s="11" customFormat="1" x14ac:dyDescent="0.25"/>
    <row r="394" s="11" customFormat="1" x14ac:dyDescent="0.25"/>
    <row r="395" s="11" customFormat="1" x14ac:dyDescent="0.25"/>
    <row r="396" s="11" customFormat="1" x14ac:dyDescent="0.25"/>
    <row r="397" s="11" customFormat="1" x14ac:dyDescent="0.25"/>
    <row r="398" s="11" customFormat="1" x14ac:dyDescent="0.25"/>
    <row r="399" s="11" customFormat="1" x14ac:dyDescent="0.25"/>
    <row r="400" s="11" customFormat="1" x14ac:dyDescent="0.25"/>
    <row r="401" s="11" customFormat="1" x14ac:dyDescent="0.25"/>
    <row r="402" s="11" customFormat="1" x14ac:dyDescent="0.25"/>
    <row r="403" s="11" customFormat="1" x14ac:dyDescent="0.25"/>
    <row r="404" s="11" customFormat="1" x14ac:dyDescent="0.25"/>
    <row r="405" s="11" customFormat="1" x14ac:dyDescent="0.25"/>
    <row r="406" s="11" customFormat="1" x14ac:dyDescent="0.25"/>
    <row r="407" s="11" customFormat="1" x14ac:dyDescent="0.25"/>
    <row r="408" s="11" customFormat="1" x14ac:dyDescent="0.25"/>
    <row r="409" s="11" customFormat="1" x14ac:dyDescent="0.25"/>
    <row r="410" s="11" customFormat="1" x14ac:dyDescent="0.25"/>
    <row r="411" s="11" customFormat="1" x14ac:dyDescent="0.25"/>
    <row r="412" s="11" customFormat="1" x14ac:dyDescent="0.25"/>
    <row r="413" s="11" customFormat="1" x14ac:dyDescent="0.25"/>
    <row r="414" s="11" customFormat="1" x14ac:dyDescent="0.25"/>
    <row r="415" s="11" customFormat="1" x14ac:dyDescent="0.25"/>
    <row r="416" s="11" customFormat="1" x14ac:dyDescent="0.25"/>
    <row r="417" s="11" customFormat="1" x14ac:dyDescent="0.25"/>
    <row r="418" s="11" customFormat="1" x14ac:dyDescent="0.25"/>
    <row r="419" s="11" customFormat="1" x14ac:dyDescent="0.25"/>
    <row r="420" s="11" customFormat="1" x14ac:dyDescent="0.25"/>
    <row r="421" s="11" customFormat="1" x14ac:dyDescent="0.25"/>
    <row r="422" s="11" customFormat="1" x14ac:dyDescent="0.25"/>
    <row r="423" s="11" customFormat="1" x14ac:dyDescent="0.25"/>
    <row r="424" s="11" customFormat="1" x14ac:dyDescent="0.25"/>
    <row r="425" s="11" customFormat="1" x14ac:dyDescent="0.25"/>
    <row r="426" s="11" customFormat="1" x14ac:dyDescent="0.25"/>
    <row r="427" s="11" customFormat="1" x14ac:dyDescent="0.25"/>
    <row r="428" s="11" customFormat="1" x14ac:dyDescent="0.25"/>
    <row r="429" s="11" customFormat="1" x14ac:dyDescent="0.25"/>
    <row r="430" s="11" customFormat="1" x14ac:dyDescent="0.25"/>
    <row r="431" s="11" customFormat="1" x14ac:dyDescent="0.25"/>
    <row r="432" s="11" customFormat="1" x14ac:dyDescent="0.25"/>
    <row r="433" s="11" customFormat="1" x14ac:dyDescent="0.25"/>
    <row r="434" s="11" customFormat="1" x14ac:dyDescent="0.25"/>
    <row r="435" s="11" customFormat="1" x14ac:dyDescent="0.25"/>
    <row r="436" s="11" customFormat="1" x14ac:dyDescent="0.25"/>
    <row r="437" s="11" customFormat="1" x14ac:dyDescent="0.25"/>
    <row r="438" s="11" customFormat="1" x14ac:dyDescent="0.25"/>
    <row r="439" s="11" customFormat="1" x14ac:dyDescent="0.25"/>
    <row r="440" s="11" customFormat="1" x14ac:dyDescent="0.25"/>
    <row r="441" s="11" customFormat="1" x14ac:dyDescent="0.25"/>
    <row r="442" s="11" customFormat="1" x14ac:dyDescent="0.25"/>
    <row r="443" s="11" customFormat="1" x14ac:dyDescent="0.25"/>
    <row r="444" s="11" customFormat="1" x14ac:dyDescent="0.25"/>
    <row r="445" s="11" customFormat="1" x14ac:dyDescent="0.25"/>
    <row r="446" s="11" customFormat="1" x14ac:dyDescent="0.25"/>
    <row r="447" s="11" customFormat="1" x14ac:dyDescent="0.25"/>
    <row r="448" s="11" customFormat="1" x14ac:dyDescent="0.25"/>
    <row r="449" s="11" customFormat="1" x14ac:dyDescent="0.25"/>
    <row r="450" s="11" customFormat="1" x14ac:dyDescent="0.25"/>
    <row r="451" s="11" customFormat="1" x14ac:dyDescent="0.25"/>
    <row r="452" s="11" customFormat="1" x14ac:dyDescent="0.25"/>
    <row r="453" s="11" customFormat="1" x14ac:dyDescent="0.25"/>
    <row r="454" s="11" customFormat="1" x14ac:dyDescent="0.25"/>
    <row r="455" s="11" customFormat="1" x14ac:dyDescent="0.25"/>
    <row r="456" s="11" customFormat="1" x14ac:dyDescent="0.25"/>
    <row r="457" s="11" customFormat="1" x14ac:dyDescent="0.25"/>
    <row r="458" s="11" customFormat="1" x14ac:dyDescent="0.25"/>
    <row r="459" s="11" customFormat="1" x14ac:dyDescent="0.25"/>
    <row r="460" s="11" customFormat="1" x14ac:dyDescent="0.25"/>
    <row r="461" s="11" customFormat="1" x14ac:dyDescent="0.25"/>
    <row r="462" s="11" customFormat="1" x14ac:dyDescent="0.25"/>
    <row r="463" s="11" customFormat="1" x14ac:dyDescent="0.25"/>
    <row r="464" s="11" customFormat="1" x14ac:dyDescent="0.25"/>
    <row r="465" s="11" customFormat="1" x14ac:dyDescent="0.25"/>
    <row r="466" s="11" customFormat="1" x14ac:dyDescent="0.25"/>
    <row r="467" s="11" customFormat="1" x14ac:dyDescent="0.25"/>
    <row r="468" s="11" customFormat="1" x14ac:dyDescent="0.25"/>
    <row r="469" s="11" customFormat="1" x14ac:dyDescent="0.25"/>
    <row r="470" s="11" customFormat="1" x14ac:dyDescent="0.25"/>
    <row r="471" s="11" customFormat="1" x14ac:dyDescent="0.25"/>
    <row r="472" s="11" customFormat="1" x14ac:dyDescent="0.25"/>
    <row r="473" s="11" customFormat="1" x14ac:dyDescent="0.25"/>
    <row r="474" s="11" customFormat="1" x14ac:dyDescent="0.25"/>
    <row r="475" s="11" customFormat="1" x14ac:dyDescent="0.25"/>
    <row r="476" s="11" customFormat="1" x14ac:dyDescent="0.25"/>
    <row r="477" s="11" customFormat="1" x14ac:dyDescent="0.25"/>
    <row r="478" s="11" customFormat="1" x14ac:dyDescent="0.25"/>
    <row r="479" s="11" customFormat="1" x14ac:dyDescent="0.25"/>
    <row r="480" s="11" customFormat="1" x14ac:dyDescent="0.25"/>
    <row r="481" s="11" customFormat="1" x14ac:dyDescent="0.25"/>
    <row r="482" s="11" customFormat="1" x14ac:dyDescent="0.25"/>
    <row r="483" s="11" customFormat="1" x14ac:dyDescent="0.25"/>
    <row r="484" s="11" customFormat="1" x14ac:dyDescent="0.25"/>
    <row r="485" s="11" customFormat="1" x14ac:dyDescent="0.25"/>
    <row r="486" s="11" customFormat="1" x14ac:dyDescent="0.25"/>
    <row r="487" s="11" customFormat="1" x14ac:dyDescent="0.25"/>
    <row r="488" s="11" customFormat="1" x14ac:dyDescent="0.25"/>
    <row r="489" s="11" customFormat="1" x14ac:dyDescent="0.25"/>
    <row r="490" s="11" customFormat="1" x14ac:dyDescent="0.25"/>
    <row r="491" s="11" customFormat="1" x14ac:dyDescent="0.25"/>
    <row r="492" s="11" customFormat="1" x14ac:dyDescent="0.25"/>
    <row r="493" s="11" customFormat="1" x14ac:dyDescent="0.25"/>
    <row r="494" s="11" customFormat="1" x14ac:dyDescent="0.25"/>
    <row r="495" s="11" customFormat="1" x14ac:dyDescent="0.25"/>
    <row r="496" s="11" customFormat="1" x14ac:dyDescent="0.25"/>
    <row r="497" s="11" customFormat="1" x14ac:dyDescent="0.25"/>
    <row r="498" s="11" customFormat="1" x14ac:dyDescent="0.25"/>
    <row r="499" s="11" customFormat="1" x14ac:dyDescent="0.25"/>
    <row r="500" s="11" customFormat="1" x14ac:dyDescent="0.25"/>
    <row r="501" s="11" customFormat="1" x14ac:dyDescent="0.25"/>
    <row r="502" s="11" customFormat="1" x14ac:dyDescent="0.25"/>
    <row r="503" s="11" customFormat="1" x14ac:dyDescent="0.25"/>
    <row r="504" s="11" customFormat="1" x14ac:dyDescent="0.25"/>
    <row r="505" s="11" customFormat="1" x14ac:dyDescent="0.25"/>
    <row r="506" s="11" customFormat="1" x14ac:dyDescent="0.25"/>
    <row r="507" s="11" customFormat="1" x14ac:dyDescent="0.25"/>
    <row r="508" s="11" customFormat="1" x14ac:dyDescent="0.25"/>
    <row r="509" s="11" customFormat="1" x14ac:dyDescent="0.25"/>
    <row r="510" s="11" customFormat="1" x14ac:dyDescent="0.25"/>
    <row r="511" s="11" customFormat="1" x14ac:dyDescent="0.25"/>
    <row r="512" s="11" customFormat="1" x14ac:dyDescent="0.25"/>
    <row r="513" s="11" customFormat="1" x14ac:dyDescent="0.25"/>
    <row r="514" s="11" customFormat="1" x14ac:dyDescent="0.25"/>
    <row r="515" s="11" customFormat="1" x14ac:dyDescent="0.25"/>
    <row r="516" s="11" customFormat="1" x14ac:dyDescent="0.25"/>
    <row r="517" s="11" customFormat="1" x14ac:dyDescent="0.25"/>
    <row r="518" s="11" customFormat="1" x14ac:dyDescent="0.25"/>
    <row r="519" s="11" customFormat="1" x14ac:dyDescent="0.25"/>
    <row r="520" s="11" customFormat="1" x14ac:dyDescent="0.25"/>
    <row r="521" s="11" customFormat="1" x14ac:dyDescent="0.25"/>
    <row r="522" s="11" customFormat="1" x14ac:dyDescent="0.25"/>
    <row r="523" s="11" customFormat="1" x14ac:dyDescent="0.25"/>
    <row r="524" s="11" customFormat="1" x14ac:dyDescent="0.25"/>
    <row r="525" s="11" customFormat="1" x14ac:dyDescent="0.25"/>
    <row r="526" s="11" customFormat="1" x14ac:dyDescent="0.25"/>
    <row r="527" s="11" customFormat="1" x14ac:dyDescent="0.25"/>
    <row r="528" s="11" customFormat="1" x14ac:dyDescent="0.25"/>
    <row r="529" s="11" customFormat="1" x14ac:dyDescent="0.25"/>
    <row r="530" s="11" customFormat="1" x14ac:dyDescent="0.25"/>
    <row r="531" s="11" customFormat="1" x14ac:dyDescent="0.25"/>
    <row r="532" s="11" customFormat="1" x14ac:dyDescent="0.25"/>
    <row r="533" s="11" customFormat="1" x14ac:dyDescent="0.25"/>
    <row r="534" s="11" customFormat="1" x14ac:dyDescent="0.25"/>
    <row r="535" s="11" customFormat="1" x14ac:dyDescent="0.25"/>
    <row r="536" s="11" customFormat="1" x14ac:dyDescent="0.25"/>
    <row r="537" s="11" customFormat="1" x14ac:dyDescent="0.25"/>
    <row r="538" s="11" customFormat="1" x14ac:dyDescent="0.25"/>
    <row r="539" s="11" customFormat="1" x14ac:dyDescent="0.25"/>
    <row r="540" s="11" customFormat="1" x14ac:dyDescent="0.25"/>
    <row r="541" s="11" customFormat="1" x14ac:dyDescent="0.25"/>
    <row r="542" s="11" customFormat="1" x14ac:dyDescent="0.25"/>
    <row r="543" s="11" customFormat="1" x14ac:dyDescent="0.25"/>
    <row r="544" s="11" customFormat="1" x14ac:dyDescent="0.25"/>
    <row r="545" s="11" customFormat="1" x14ac:dyDescent="0.25"/>
    <row r="546" s="11" customFormat="1" x14ac:dyDescent="0.25"/>
    <row r="547" s="11" customFormat="1" x14ac:dyDescent="0.25"/>
    <row r="548" s="11" customFormat="1" x14ac:dyDescent="0.25"/>
    <row r="549" s="11" customFormat="1" x14ac:dyDescent="0.25"/>
    <row r="550" s="11" customFormat="1" x14ac:dyDescent="0.25"/>
    <row r="551" s="11" customFormat="1" x14ac:dyDescent="0.25"/>
    <row r="552" s="11" customFormat="1" x14ac:dyDescent="0.25"/>
    <row r="553" s="11" customFormat="1" x14ac:dyDescent="0.25"/>
    <row r="554" s="11" customFormat="1" x14ac:dyDescent="0.25"/>
    <row r="555" s="11" customFormat="1" x14ac:dyDescent="0.25"/>
    <row r="556" s="11" customFormat="1" x14ac:dyDescent="0.25"/>
    <row r="557" s="11" customFormat="1" x14ac:dyDescent="0.25"/>
    <row r="558" s="11" customFormat="1" x14ac:dyDescent="0.25"/>
    <row r="559" s="11" customFormat="1" x14ac:dyDescent="0.25"/>
    <row r="560" s="11" customFormat="1" x14ac:dyDescent="0.25"/>
    <row r="561" s="11" customFormat="1" x14ac:dyDescent="0.25"/>
    <row r="562" s="11" customFormat="1" x14ac:dyDescent="0.25"/>
    <row r="563" s="11" customFormat="1" x14ac:dyDescent="0.25"/>
    <row r="564" s="11" customFormat="1" x14ac:dyDescent="0.25"/>
    <row r="565" s="11" customFormat="1" x14ac:dyDescent="0.25"/>
    <row r="566" s="11" customFormat="1" x14ac:dyDescent="0.25"/>
    <row r="567" s="11" customFormat="1" x14ac:dyDescent="0.25"/>
    <row r="568" s="11" customFormat="1" x14ac:dyDescent="0.25"/>
    <row r="569" s="11" customFormat="1" x14ac:dyDescent="0.25"/>
    <row r="570" s="11" customFormat="1" x14ac:dyDescent="0.25"/>
    <row r="571" s="11" customFormat="1" x14ac:dyDescent="0.25"/>
    <row r="572" s="11" customFormat="1" x14ac:dyDescent="0.25"/>
    <row r="573" s="11" customFormat="1" x14ac:dyDescent="0.25"/>
    <row r="574" s="11" customFormat="1" x14ac:dyDescent="0.25"/>
    <row r="575" s="11" customFormat="1" x14ac:dyDescent="0.25"/>
    <row r="576" s="11" customFormat="1" x14ac:dyDescent="0.25"/>
    <row r="577" s="11" customFormat="1" x14ac:dyDescent="0.25"/>
    <row r="578" s="11" customFormat="1" x14ac:dyDescent="0.25"/>
    <row r="579" s="11" customFormat="1" x14ac:dyDescent="0.25"/>
    <row r="580" s="11" customFormat="1" x14ac:dyDescent="0.25"/>
    <row r="581" s="11" customFormat="1" x14ac:dyDescent="0.25"/>
    <row r="582" s="11" customFormat="1" x14ac:dyDescent="0.25"/>
    <row r="583" s="11" customFormat="1" x14ac:dyDescent="0.25"/>
    <row r="584" s="11" customFormat="1" x14ac:dyDescent="0.25"/>
    <row r="585" s="11" customFormat="1" x14ac:dyDescent="0.25"/>
    <row r="586" s="11" customFormat="1" x14ac:dyDescent="0.25"/>
    <row r="587" s="11" customFormat="1" x14ac:dyDescent="0.25"/>
    <row r="588" s="11" customFormat="1" x14ac:dyDescent="0.25"/>
    <row r="589" s="11" customFormat="1" x14ac:dyDescent="0.25"/>
    <row r="590" s="11" customFormat="1" x14ac:dyDescent="0.25"/>
    <row r="591" s="11" customFormat="1" x14ac:dyDescent="0.25"/>
    <row r="592" s="11" customFormat="1" x14ac:dyDescent="0.25"/>
    <row r="593" s="11" customFormat="1" x14ac:dyDescent="0.25"/>
    <row r="594" s="11" customFormat="1" x14ac:dyDescent="0.25"/>
    <row r="595" s="11" customFormat="1" x14ac:dyDescent="0.25"/>
    <row r="596" s="11" customFormat="1" x14ac:dyDescent="0.25"/>
    <row r="597" s="11" customFormat="1" x14ac:dyDescent="0.25"/>
    <row r="598" s="11" customFormat="1" x14ac:dyDescent="0.25"/>
    <row r="599" s="11" customFormat="1" x14ac:dyDescent="0.25"/>
    <row r="600" s="11" customFormat="1" x14ac:dyDescent="0.25"/>
    <row r="601" s="11" customFormat="1" x14ac:dyDescent="0.25"/>
    <row r="602" s="11" customFormat="1" x14ac:dyDescent="0.25"/>
    <row r="603" s="11" customFormat="1" x14ac:dyDescent="0.25"/>
    <row r="604" s="11" customFormat="1" x14ac:dyDescent="0.25"/>
    <row r="605" s="11" customFormat="1" x14ac:dyDescent="0.25"/>
    <row r="606" s="11" customFormat="1" x14ac:dyDescent="0.25"/>
    <row r="607" s="11" customFormat="1" x14ac:dyDescent="0.25"/>
    <row r="608" s="11" customFormat="1" x14ac:dyDescent="0.25"/>
    <row r="609" s="11" customFormat="1" x14ac:dyDescent="0.25"/>
    <row r="610" s="11" customFormat="1" x14ac:dyDescent="0.25"/>
    <row r="611" s="11" customFormat="1" x14ac:dyDescent="0.25"/>
    <row r="612" s="11" customFormat="1" x14ac:dyDescent="0.25"/>
    <row r="613" s="11" customFormat="1" x14ac:dyDescent="0.25"/>
    <row r="614" s="11" customFormat="1" x14ac:dyDescent="0.25"/>
    <row r="615" s="11" customFormat="1" x14ac:dyDescent="0.25"/>
    <row r="616" s="11" customFormat="1" x14ac:dyDescent="0.25"/>
    <row r="617" s="11" customFormat="1" x14ac:dyDescent="0.25"/>
    <row r="618" s="11" customFormat="1" x14ac:dyDescent="0.25"/>
    <row r="619" s="11" customFormat="1" x14ac:dyDescent="0.25"/>
    <row r="620" s="11" customFormat="1" x14ac:dyDescent="0.25"/>
    <row r="621" s="11" customFormat="1" x14ac:dyDescent="0.25"/>
    <row r="622" s="11" customFormat="1" x14ac:dyDescent="0.25"/>
    <row r="623" s="11" customFormat="1" x14ac:dyDescent="0.25"/>
    <row r="624" s="11" customFormat="1" x14ac:dyDescent="0.25"/>
    <row r="625" s="11" customFormat="1" x14ac:dyDescent="0.25"/>
    <row r="626" s="11" customFormat="1" x14ac:dyDescent="0.25"/>
    <row r="627" s="11" customFormat="1" x14ac:dyDescent="0.25"/>
    <row r="628" s="11" customFormat="1" x14ac:dyDescent="0.25"/>
    <row r="629" s="11" customFormat="1" x14ac:dyDescent="0.25"/>
    <row r="630" s="11" customFormat="1" x14ac:dyDescent="0.25"/>
    <row r="631" s="11" customFormat="1" x14ac:dyDescent="0.25"/>
    <row r="632" s="11" customFormat="1" x14ac:dyDescent="0.25"/>
    <row r="633" s="11" customFormat="1" x14ac:dyDescent="0.25"/>
    <row r="634" s="11" customFormat="1" x14ac:dyDescent="0.25"/>
    <row r="635" s="11" customFormat="1" x14ac:dyDescent="0.25"/>
    <row r="636" s="11" customFormat="1" x14ac:dyDescent="0.25"/>
    <row r="637" s="11" customFormat="1" x14ac:dyDescent="0.25"/>
    <row r="638" s="11" customFormat="1" x14ac:dyDescent="0.25"/>
    <row r="639" s="11" customFormat="1" x14ac:dyDescent="0.25"/>
    <row r="640" s="11" customFormat="1" x14ac:dyDescent="0.25"/>
    <row r="641" s="11" customFormat="1" x14ac:dyDescent="0.25"/>
    <row r="642" s="11" customFormat="1" x14ac:dyDescent="0.25"/>
    <row r="643" s="11" customFormat="1" x14ac:dyDescent="0.25"/>
    <row r="644" s="11" customFormat="1" x14ac:dyDescent="0.25"/>
    <row r="645" s="11" customFormat="1" x14ac:dyDescent="0.25"/>
    <row r="646" s="11" customFormat="1" x14ac:dyDescent="0.25"/>
    <row r="647" s="11" customFormat="1" x14ac:dyDescent="0.25"/>
    <row r="648" s="11" customFormat="1" x14ac:dyDescent="0.25"/>
    <row r="649" s="11" customFormat="1" x14ac:dyDescent="0.25"/>
    <row r="650" s="11" customFormat="1" x14ac:dyDescent="0.25"/>
  </sheetData>
  <sheetProtection algorithmName="SHA-512" hashValue="Knf+g2LV9aXmOdbL7UZl47De0Hu/1j9ZQjwhBMcI0ttPehMO/Zt3LzBpobFW/HBGKp9j6cZ+bKs8ZvslEW/KRg==" saltValue="zoGvauOmA4nB0VMva5jcKg==" spinCount="100000" sheet="1" selectLockedCells="1"/>
  <mergeCells count="100">
    <mergeCell ref="B6:H13"/>
    <mergeCell ref="B2:H2"/>
    <mergeCell ref="B4:H4"/>
    <mergeCell ref="B25:E26"/>
    <mergeCell ref="B27:G27"/>
    <mergeCell ref="F15:G16"/>
    <mergeCell ref="B15:D16"/>
    <mergeCell ref="B17:D17"/>
    <mergeCell ref="B18:D18"/>
    <mergeCell ref="B19:D19"/>
    <mergeCell ref="B130:H130"/>
    <mergeCell ref="B28:D28"/>
    <mergeCell ref="B29:D29"/>
    <mergeCell ref="F23:G23"/>
    <mergeCell ref="F17:G22"/>
    <mergeCell ref="B20:D20"/>
    <mergeCell ref="F28:G28"/>
    <mergeCell ref="F29:G29"/>
    <mergeCell ref="B21:D21"/>
    <mergeCell ref="B22:D22"/>
    <mergeCell ref="B30:D30"/>
    <mergeCell ref="F30:G30"/>
    <mergeCell ref="B31:D31"/>
    <mergeCell ref="F31:G31"/>
    <mergeCell ref="B32:D32"/>
    <mergeCell ref="F32:G32"/>
    <mergeCell ref="B124:H124"/>
    <mergeCell ref="B126:C126"/>
    <mergeCell ref="D126:G126"/>
    <mergeCell ref="B128:E128"/>
    <mergeCell ref="D129:E129"/>
    <mergeCell ref="B98:E98"/>
    <mergeCell ref="B120:C120"/>
    <mergeCell ref="D120:G120"/>
    <mergeCell ref="B122:E122"/>
    <mergeCell ref="D123:E123"/>
    <mergeCell ref="B118:H118"/>
    <mergeCell ref="D64:G64"/>
    <mergeCell ref="B66:E66"/>
    <mergeCell ref="D67:E67"/>
    <mergeCell ref="B68:H68"/>
    <mergeCell ref="B110:C110"/>
    <mergeCell ref="B112:E112"/>
    <mergeCell ref="D113:E113"/>
    <mergeCell ref="D110:G110"/>
    <mergeCell ref="B108:H108"/>
    <mergeCell ref="B80:H80"/>
    <mergeCell ref="B76:H76"/>
    <mergeCell ref="B72:H72"/>
    <mergeCell ref="D95:E95"/>
    <mergeCell ref="D87:E87"/>
    <mergeCell ref="D103:E103"/>
    <mergeCell ref="B86:E86"/>
    <mergeCell ref="D91:E91"/>
    <mergeCell ref="B96:H96"/>
    <mergeCell ref="B116:E116"/>
    <mergeCell ref="D117:E117"/>
    <mergeCell ref="B88:H88"/>
    <mergeCell ref="B90:E90"/>
    <mergeCell ref="B114:H114"/>
    <mergeCell ref="B94:E94"/>
    <mergeCell ref="B104:H104"/>
    <mergeCell ref="D99:E99"/>
    <mergeCell ref="B100:H100"/>
    <mergeCell ref="B102:E102"/>
    <mergeCell ref="B92:H92"/>
    <mergeCell ref="B106:E106"/>
    <mergeCell ref="D107:E107"/>
    <mergeCell ref="D46:G46"/>
    <mergeCell ref="C39:E42"/>
    <mergeCell ref="B60:E60"/>
    <mergeCell ref="D83:E83"/>
    <mergeCell ref="B84:H84"/>
    <mergeCell ref="B56:E56"/>
    <mergeCell ref="D57:E57"/>
    <mergeCell ref="B70:E70"/>
    <mergeCell ref="B54:H54"/>
    <mergeCell ref="B50:H50"/>
    <mergeCell ref="D75:E75"/>
    <mergeCell ref="B78:E78"/>
    <mergeCell ref="D71:E71"/>
    <mergeCell ref="B74:E74"/>
    <mergeCell ref="D61:E61"/>
    <mergeCell ref="B62:H62"/>
    <mergeCell ref="B82:E82"/>
    <mergeCell ref="B58:H58"/>
    <mergeCell ref="B64:C64"/>
    <mergeCell ref="B33:D33"/>
    <mergeCell ref="F33:G33"/>
    <mergeCell ref="B34:D34"/>
    <mergeCell ref="F34:G34"/>
    <mergeCell ref="B35:D35"/>
    <mergeCell ref="F35:G35"/>
    <mergeCell ref="B52:E52"/>
    <mergeCell ref="D53:E53"/>
    <mergeCell ref="B46:C46"/>
    <mergeCell ref="B48:E48"/>
    <mergeCell ref="D49:E49"/>
    <mergeCell ref="B37:H37"/>
    <mergeCell ref="D79:E79"/>
  </mergeCells>
  <pageMargins left="0.15748031496062992" right="0.15748031496062992" top="0.23622047244094491" bottom="0.51181102362204722" header="0.15748031496062992" footer="0.31496062992125984"/>
  <pageSetup paperSize="9" scale="85" orientation="portrait" r:id="rId1"/>
  <ignoredErrors>
    <ignoredError sqref="B49" numberStoredAsText="1"/>
  </ignoredErrors>
  <drawing r:id="rId2"/>
  <extLst>
    <ext xmlns:x14="http://schemas.microsoft.com/office/spreadsheetml/2009/9/main" uri="{78C0D931-6437-407d-A8EE-F0AAD7539E65}">
      <x14:conditionalFormattings>
        <x14:conditionalFormatting xmlns:xm="http://schemas.microsoft.com/office/excel/2006/main">
          <x14:cfRule type="iconSet" priority="1" id="{DF63008C-F4D7-45C0-864D-701E405D588A}">
            <x14:iconSet iconSet="3Symbols" custom="1">
              <x14:cfvo type="percent">
                <xm:f>0</xm:f>
              </x14:cfvo>
              <x14:cfvo type="num">
                <xm:f>$F$23</xm:f>
              </x14:cfvo>
              <x14:cfvo type="num" gte="0">
                <xm:f>$F$23</xm:f>
              </x14:cfvo>
              <x14:cfIcon iconSet="3Symbols" iconId="2"/>
              <x14:cfIcon iconSet="3Symbols" iconId="2"/>
              <x14:cfIcon iconSet="3Symbols" iconId="0"/>
            </x14:iconSet>
          </x14:cfRule>
          <xm:sqref>E23</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de Ficha de Expediente" ma:contentTypeID="0x010100392E5F355A914E42961451D95FB2D2D0006EBF2368AAA15C4D943B06DB2063960A" ma:contentTypeVersion="15" ma:contentTypeDescription="" ma:contentTypeScope="" ma:versionID="5c6e79fc64c810ba10f62ceed4c96f06">
  <xsd:schema xmlns:xsd="http://www.w3.org/2001/XMLSchema" xmlns:xs="http://www.w3.org/2001/XMLSchema" xmlns:p="http://schemas.microsoft.com/office/2006/metadata/properties" xmlns:ns2="d533bed5-9690-4d30-8b99-7bf4881b3392" targetNamespace="http://schemas.microsoft.com/office/2006/metadata/properties" ma:root="true" ma:fieldsID="415833a0b56a388a6084ada6f28142e4" ns2:_="">
    <xsd:import namespace="d533bed5-9690-4d30-8b99-7bf4881b3392"/>
    <xsd:element name="properties">
      <xsd:complexType>
        <xsd:sequence>
          <xsd:element name="documentManagement">
            <xsd:complexType>
              <xsd:all>
                <xsd:element ref="ns2:ExpedCodigoDoc" minOccurs="0"/>
                <xsd:element ref="ns2:TaxCatchAll" minOccurs="0"/>
                <xsd:element ref="ns2:TaxCatchAllLabel" minOccurs="0"/>
                <xsd:element ref="ns2:ExpedObservacionesDoc" minOccurs="0"/>
                <xsd:element ref="ns2:ExpedEnviarPixelware" minOccurs="0"/>
                <xsd:element ref="ns2:SharedWithUsers" minOccurs="0"/>
                <xsd:element ref="ns2:SharedWithDetails" minOccurs="0"/>
                <xsd:element ref="ns2:ExpedLookupTipoDoc" minOccurs="0"/>
                <xsd:element ref="ns2:ExpedObjeto"/>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533bed5-9690-4d30-8b99-7bf4881b3392" elementFormDefault="qualified">
    <xsd:import namespace="http://schemas.microsoft.com/office/2006/documentManagement/types"/>
    <xsd:import namespace="http://schemas.microsoft.com/office/infopath/2007/PartnerControls"/>
    <xsd:element name="ExpedCodigoDoc" ma:index="8" nillable="true" ma:displayName="Código del documento" ma:internalName="ExpedCodigoDoc">
      <xsd:simpleType>
        <xsd:restriction base="dms:Text">
          <xsd:maxLength value="255"/>
        </xsd:restriction>
      </xsd:simpleType>
    </xsd:element>
    <xsd:element name="TaxCatchAll" ma:index="9" nillable="true" ma:displayName="Columna global de taxonomía" ma:hidden="true" ma:list="{cdc9a2cd-e511-405a-8e54-c3eb9fa04a03}" ma:internalName="TaxCatchAll" ma:showField="CatchAllData"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Columna global de taxonomía1" ma:hidden="true" ma:list="{cdc9a2cd-e511-405a-8e54-c3eb9fa04a03}" ma:internalName="TaxCatchAllLabel" ma:readOnly="true" ma:showField="CatchAllDataLabel"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ExpedObservacionesDoc" ma:index="11" nillable="true" ma:displayName="Observaciones del documento" ma:internalName="ExpedObservacionesDoc">
      <xsd:simpleType>
        <xsd:restriction base="dms:Note">
          <xsd:maxLength value="255"/>
        </xsd:restriction>
      </xsd:simpleType>
    </xsd:element>
    <xsd:element name="ExpedEnviarPixelware" ma:index="12" nillable="true" ma:displayName="Enviar a la plataforma" ma:default="1" ma:internalName="ExpedEnviarPixelware">
      <xsd:simpleType>
        <xsd:restriction base="dms:Boolean"/>
      </xsd:simpleType>
    </xsd:element>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ExpedLookupTipoDoc" ma:index="15" nillable="true" ma:displayName="ExpedLookupTipoDoc" ma:default="" ma:description="" ma:list="{dc726bf4-5a15-4da3-b48e-abd9399f295e}" ma:internalName="ExpedLookupTipoDoc" ma:showField="Title">
      <xsd:simpleType>
        <xsd:restriction base="dms:Lookup"/>
      </xsd:simpleType>
    </xsd:element>
    <xsd:element name="ExpedObjeto" ma:index="16" ma:displayName="Objeto" ma:description="No cumplimentar todo en mayúscula" ma:indexed="true" ma:internalName="ExpedObjet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ExpedObservacionesDoc xmlns="d533bed5-9690-4d30-8b99-7bf4881b3392" xsi:nil="true"/>
    <ExpedEnviarPixelware xmlns="d533bed5-9690-4d30-8b99-7bf4881b3392">true</ExpedEnviarPixelware>
    <ExpedObjeto xmlns="d533bed5-9690-4d30-8b99-7bf4881b3392">Obras de mejora de la impermeabilización de la cubierta del edificio EAMU en la Central Nuclear Santa María de Garoña</ExpedObjeto>
    <ExpedCodigoDoc xmlns="d533bed5-9690-4d30-8b99-7bf4881b3392" xsi:nil="true"/>
    <ExpedLookupTipoDoc xmlns="d533bed5-9690-4d30-8b99-7bf4881b3392">9</ExpedLookupTipoDoc>
    <TaxCatchAll xmlns="d533bed5-9690-4d30-8b99-7bf4881b3392"/>
  </documentManagement>
</p:properties>
</file>

<file path=customXml/itemProps1.xml><?xml version="1.0" encoding="utf-8"?>
<ds:datastoreItem xmlns:ds="http://schemas.openxmlformats.org/officeDocument/2006/customXml" ds:itemID="{DE0A266E-C8F6-4469-A517-F531401AB0B0}"/>
</file>

<file path=customXml/itemProps2.xml><?xml version="1.0" encoding="utf-8"?>
<ds:datastoreItem xmlns:ds="http://schemas.openxmlformats.org/officeDocument/2006/customXml" ds:itemID="{0DFBC45C-9483-45AF-B505-163E78D317E8}"/>
</file>

<file path=customXml/itemProps3.xml><?xml version="1.0" encoding="utf-8"?>
<ds:datastoreItem xmlns:ds="http://schemas.openxmlformats.org/officeDocument/2006/customXml" ds:itemID="{091C1E35-39E9-4B96-9C81-BC31D0E952E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Instrucciones</vt:lpstr>
      <vt:lpstr>Modelo de oferta económica</vt:lpstr>
      <vt:lpstr>'Modelo de oferta económica'!_Toc125653051</vt:lpstr>
      <vt:lpstr>Instrucciones!Área_de_impresión</vt:lpstr>
      <vt:lpstr>'Modelo de oferta económica'!Área_de_impresión</vt:lpstr>
    </vt:vector>
  </TitlesOfParts>
  <Company>Enresa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Modelo de oferta económica - Cubierta EAMU CNSMG - Excel</dc:title>
  <dc:creator>Almoguera Sanmiguel, Aurelio José</dc:creator>
  <cp:lastModifiedBy>Almoguera Sanmiguel, Aurelio José</cp:lastModifiedBy>
  <cp:lastPrinted>2023-10-16T06:33:44Z</cp:lastPrinted>
  <dcterms:created xsi:type="dcterms:W3CDTF">2023-01-31T12:44:50Z</dcterms:created>
  <dcterms:modified xsi:type="dcterms:W3CDTF">2023-10-16T12:04:15Z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0x010100392E5F355A914E42961451D95FB2D2D0006EBF2368AAA15C4D943B06DB2063960A</vt:lpwstr>
  </property>
</Properties>
</file>