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enresa.sharepoint.com/sites/dpto.compraseinversiones/Shared Documents/UContratación/03 LICITACIONES NO SARA/2025/CB/SIMPLIFICADOS/CO-CB-25-085 P Cierre celda N.º 21/Juridico/"/>
    </mc:Choice>
  </mc:AlternateContent>
  <xr:revisionPtr revIDLastSave="1" documentId="8_{75E66775-AB85-44D8-B49D-B4D9220118BB}" xr6:coauthVersionLast="47" xr6:coauthVersionMax="47" xr10:uidLastSave="{2667E943-7FC6-48A9-B990-CE60B9CB7804}"/>
  <bookViews>
    <workbookView xWindow="-120" yWindow="-120" windowWidth="29040" windowHeight="17520" activeTab="1" xr2:uid="{FC12AA01-A62E-41B3-86A5-B747C2804749}"/>
  </bookViews>
  <sheets>
    <sheet name="Instrucciones" sheetId="1" r:id="rId1"/>
    <sheet name="Oferta económica" sheetId="2"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9" i="2" l="1"/>
  <c r="I99" i="2" l="1"/>
  <c r="I96" i="2"/>
  <c r="I93" i="2"/>
  <c r="I90" i="2"/>
  <c r="I87" i="2"/>
  <c r="I64" i="2"/>
  <c r="I111" i="2" l="1"/>
  <c r="I306" i="2" l="1"/>
  <c r="I303" i="2"/>
  <c r="I300" i="2"/>
  <c r="I295" i="2"/>
  <c r="I292" i="2" s="1"/>
  <c r="F28" i="2" s="1"/>
  <c r="I290" i="2"/>
  <c r="I287" i="2" s="1"/>
  <c r="F27" i="2" s="1"/>
  <c r="I285" i="2"/>
  <c r="I282" i="2"/>
  <c r="I279" i="2"/>
  <c r="I276" i="2"/>
  <c r="I271" i="2"/>
  <c r="I268" i="2"/>
  <c r="I265" i="2"/>
  <c r="I259" i="2" s="1"/>
  <c r="F25" i="2" s="1"/>
  <c r="I257" i="2"/>
  <c r="I254" i="2"/>
  <c r="I251" i="2"/>
  <c r="I248" i="2"/>
  <c r="I245" i="2"/>
  <c r="I242" i="2"/>
  <c r="I239" i="2"/>
  <c r="I236" i="2"/>
  <c r="I233" i="2"/>
  <c r="I230" i="2"/>
  <c r="I227" i="2"/>
  <c r="I224" i="2"/>
  <c r="I221" i="2"/>
  <c r="I218" i="2"/>
  <c r="I215" i="2"/>
  <c r="I212" i="2"/>
  <c r="I209" i="2"/>
  <c r="I206" i="2"/>
  <c r="I203" i="2"/>
  <c r="I200" i="2"/>
  <c r="I197" i="2"/>
  <c r="I194" i="2"/>
  <c r="I191" i="2"/>
  <c r="I188" i="2"/>
  <c r="I185" i="2"/>
  <c r="I182" i="2"/>
  <c r="I179" i="2"/>
  <c r="I176" i="2"/>
  <c r="I170" i="2"/>
  <c r="I167" i="2"/>
  <c r="I164" i="2"/>
  <c r="I161" i="2"/>
  <c r="I155" i="2"/>
  <c r="I152" i="2"/>
  <c r="I149" i="2"/>
  <c r="I146" i="2"/>
  <c r="I143" i="2"/>
  <c r="I137" i="2"/>
  <c r="I134" i="2"/>
  <c r="I131" i="2"/>
  <c r="I123" i="2"/>
  <c r="I120" i="2"/>
  <c r="I117" i="2"/>
  <c r="I114" i="2"/>
  <c r="I108" i="2"/>
  <c r="I105" i="2"/>
  <c r="I84" i="2"/>
  <c r="I76" i="2"/>
  <c r="I73" i="2"/>
  <c r="I70" i="2"/>
  <c r="I67" i="2"/>
  <c r="I78" i="2" l="1"/>
  <c r="I58" i="2"/>
  <c r="F21" i="2" s="1"/>
  <c r="I297" i="2"/>
  <c r="F29" i="2" s="1"/>
  <c r="I273" i="2"/>
  <c r="F26" i="2" s="1"/>
  <c r="I173" i="2"/>
  <c r="I172" i="2"/>
  <c r="F24" i="2" s="1"/>
  <c r="I158" i="2"/>
  <c r="I157" i="2"/>
  <c r="F23" i="2" s="1"/>
  <c r="I125" i="2"/>
  <c r="I101" i="2"/>
  <c r="F22" i="2" s="1"/>
  <c r="I59" i="2"/>
  <c r="I102" i="2"/>
  <c r="F30" i="2" l="1"/>
</calcChain>
</file>

<file path=xl/sharedStrings.xml><?xml version="1.0" encoding="utf-8"?>
<sst xmlns="http://schemas.openxmlformats.org/spreadsheetml/2006/main" count="537" uniqueCount="167">
  <si>
    <t>Importe</t>
  </si>
  <si>
    <t>ANEXO 5</t>
  </si>
  <si>
    <t>MODELO DE OFERTA ECONÓMICA</t>
  </si>
  <si>
    <t>D/Dª……………………… con domicilio en.…………………., enterado de la convocatoria de procedimiento de licitación para la contratación del obra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</si>
  <si>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proyecto</t>
  </si>
  <si>
    <t>Precio máximo de licitación ( iva excluido</t>
  </si>
  <si>
    <t xml:space="preserve">TOTAL PRECIO OFERTADO ( IVA EXCLUIDO) </t>
  </si>
  <si>
    <t>¿Tiene previsto subcontratar?</t>
  </si>
  <si>
    <t xml:space="preserve">NO </t>
  </si>
  <si>
    <t>SÍ *</t>
  </si>
  <si>
    <t>*En caso afirmativo, indique el importe y el alcance de la/s partida/s a subcontratar, así como, la denominación social de la empresa subcontratista</t>
  </si>
  <si>
    <t>Actividad a subcontratar</t>
  </si>
  <si>
    <t xml:space="preserve">Denominación social subcontratista </t>
  </si>
  <si>
    <t xml:space="preserve">CAPÍTULO 1 </t>
  </si>
  <si>
    <t>Partida</t>
  </si>
  <si>
    <t>Precio</t>
  </si>
  <si>
    <t>Medición</t>
  </si>
  <si>
    <t>CAPÍTULO 2</t>
  </si>
  <si>
    <t>CAPÍTULO 3</t>
  </si>
  <si>
    <t>CAPÍTULO 4</t>
  </si>
  <si>
    <t>CAPÍTULO 5</t>
  </si>
  <si>
    <t>m2</t>
  </si>
  <si>
    <t>CAPÍTULO 6</t>
  </si>
  <si>
    <t>CAPÍTULO 8</t>
  </si>
  <si>
    <t>CAPÍTULO 9</t>
  </si>
  <si>
    <t xml:space="preserve">Medición </t>
  </si>
  <si>
    <t>GESTIÓN DE RESIDUOS</t>
  </si>
  <si>
    <t>INSTRUCCIONES PARA CUMPLIMENTAR EL ARCHIVO EXVCEL DE PRESENTACIÓN DE OFERTA ECONÓMICA</t>
  </si>
  <si>
    <t>*Las celdas de color rojo falta introducir el precio de la partida</t>
  </si>
  <si>
    <t xml:space="preserve">El licitador solo rellenará las celdas en color rojo de la pestaña " Modelo de oferta económica", que se corresponden con el importe ofertado a cada precio unitarios y partida alzada de cada una de las partidas. El archivo calcula el importe total. </t>
  </si>
  <si>
    <t>El archivo se compone de esta pestaña instrucciones y de  la pestaña " Modelo oferta económica" que contiene el resumen delk importe ofertado, el resumen por bloque y el detalle de cada bloque con los precios unitarios y las partidas alzadas</t>
  </si>
  <si>
    <t>La hoja deberá incluir en cada celda roja un único importe y el archivo redondeará a dos decimales automáticamente</t>
  </si>
  <si>
    <t xml:space="preserve">El importe de cada precio unitrio y partida alzada deberá incluir la parte correspondiente de gastos generales y el beneficio industrial. Los importes NO deben incluir el IVA. </t>
  </si>
  <si>
    <t xml:space="preserve">Se deberán cumplimentar todos los precios unitarios y todas las partidas alzadas. NO SON ASDMISIBLES las ofertas que no estén completas. </t>
  </si>
  <si>
    <t xml:space="preserve">En cada bloque el archivo trae de orgien las mediciones de cada partida y calculará de forma automática los import4es totales por partida, al introducir el licitador los importes de cada precio unitario y partida alzada. </t>
  </si>
  <si>
    <t xml:space="preserve">El arvhico calcula de forma automática el precio ofertado por el licitado, en base a los importes introducidos, sumando a su vez las partidas de cada bloque. </t>
  </si>
  <si>
    <t xml:space="preserve">A modo de alerta, cuando el archivo detecta que no se ha introducido un valor en la celda de precios ofertados, se mantendrá el color rojo. Una vez cumplimentado dicho campo, es decir, introducido el precio ofertado a la partida correspondiente, el color de celda pasará a ser de color naranja. </t>
  </si>
  <si>
    <t xml:space="preserve">Cuando el archivo detecta que la oferta final  supera el valor del presupuesto máximo de licitación se visualizará la celda en color amarillo. </t>
  </si>
  <si>
    <t xml:space="preserve">Una vez completado el archivo el licitador deberá convertir a formato PDF todas las hojas de la pestaña " Modelo de oferta económica", firmar electrónicamente el documento e incorporarlo al Archivo electrónico C de su proposición, junto con el archivo en formato Excel y el resto de documentos incluids en el anexo PCA. </t>
  </si>
  <si>
    <t xml:space="preserve">En caso de no concidencia entre  lo indicado en el archivo Excel y el archivo PDF, primará el documento PDF firmado electrónicamente. </t>
  </si>
  <si>
    <t>PROYECTO PARA LA CONSTRUCCIÓN DE LA LOSA DE CIERRA DE LA CELDA Nº21 DE ALMACENAMIENTO DE RESIDUOS RADIACTIVOS  DE BAJA Y MEDIA ACTIVIDAD</t>
  </si>
  <si>
    <t xml:space="preserve">TOTAL CAPÍTULO 1- PREPARACIÓN INICIAL </t>
  </si>
  <si>
    <t>TOTAL CAPÍTULO 2- LOSA DE CIERRE</t>
  </si>
  <si>
    <t>TOTAL CAPÍTULO 3-IMPERMEABILIZACIÓN DE LA CELDA</t>
  </si>
  <si>
    <t>TOTAL CAPÍTULO 4- ELABORACIÓN Y MONTAJE DE ARMADURAS Y ALBAÑILERÍA</t>
  </si>
  <si>
    <t>TOTAL CAPÍTULO 5- CONTROL DE CALIDAD</t>
  </si>
  <si>
    <t>TOTAL CAPÍTULO 6- TOPOGRAFÍA</t>
  </si>
  <si>
    <t>TOTAL CAPÍTULO 7-  SEGURIDAD Y SALUD</t>
  </si>
  <si>
    <t>TOTAL CAPÍTULO 8- GESTIÓN DE RESIDUOS</t>
  </si>
  <si>
    <t>TOTAL CAPÍTULO 9- DOCUMENTACIÓN</t>
  </si>
  <si>
    <t>Y para que conste, firmo la presente declaración en …................….......... a…..de…………...... 2025.</t>
  </si>
  <si>
    <t xml:space="preserve">PREPARACIÓN INICIAL </t>
  </si>
  <si>
    <t>SUBCAPÍTULO 01.01</t>
  </si>
  <si>
    <t>RELLENO DE GRAVA</t>
  </si>
  <si>
    <t>Tn</t>
  </si>
  <si>
    <t>*</t>
  </si>
  <si>
    <t xml:space="preserve">* Estas partidas correponden a material suministrado por Enresa </t>
  </si>
  <si>
    <t>GRAVA 20/40mm*</t>
  </si>
  <si>
    <t>ud</t>
  </si>
  <si>
    <t xml:space="preserve">Útil en la bora de la tolva y manguera de caucho de 6" y 7 m. </t>
  </si>
  <si>
    <t>h</t>
  </si>
  <si>
    <t xml:space="preserve">h </t>
  </si>
  <si>
    <t>Camión basculante 12 m3 cpac.</t>
  </si>
  <si>
    <t xml:space="preserve">Pala cargadora telescópica 1m3  capc. </t>
  </si>
  <si>
    <t>Camión basculante 12 m3 (desplazamiento)</t>
  </si>
  <si>
    <t>Pala cargadora telescópica 1 m3 capc. ( desplazamiento)</t>
  </si>
  <si>
    <t>SUBCAPÍTULO 01.02</t>
  </si>
  <si>
    <t>HORMIGÓN DE NIVELACIÓN Y LIMPIEZA</t>
  </si>
  <si>
    <t>MATERIALES</t>
  </si>
  <si>
    <t>m3</t>
  </si>
  <si>
    <t>Hormigón de limpieza HL 150/F/16</t>
  </si>
  <si>
    <t>HORMIGONADO</t>
  </si>
  <si>
    <t>Transporte de hormigón (desplazamiento, ida y vuelta)</t>
  </si>
  <si>
    <t>Transporte de hormigón (estancia en obra)</t>
  </si>
  <si>
    <t>Transporte de hormigón (imprevistos)</t>
  </si>
  <si>
    <t>Bombeo de hormigón (desplazamiento)</t>
  </si>
  <si>
    <t>Bombeo de hormigón (estancia)</t>
  </si>
  <si>
    <t>Bombeo de hormigón (imprevistos)</t>
  </si>
  <si>
    <t xml:space="preserve">LOSA DE CIERRE </t>
  </si>
  <si>
    <t>SUBCAPÍTULO 02.01</t>
  </si>
  <si>
    <t>ARMADURAS</t>
  </si>
  <si>
    <t xml:space="preserve">Limpieza en chorro de arena </t>
  </si>
  <si>
    <t>Limpieza con chorro de arena superficie superior muro</t>
  </si>
  <si>
    <t>tn</t>
  </si>
  <si>
    <t>Acero corrugado en barras B500 SD 8 mm</t>
  </si>
  <si>
    <t>Acero corrugado en barras B500 SD 12 mm</t>
  </si>
  <si>
    <t>Acero corrugado en barras B500 SD 16 mm</t>
  </si>
  <si>
    <t>Acero corrugado en barras B500 SD 25 mm</t>
  </si>
  <si>
    <t>Soldadura de barras conformado armadura</t>
  </si>
  <si>
    <t>SUBCAPÍTULO 02.02</t>
  </si>
  <si>
    <t>HORMIGÓN ESTRUCTURAL</t>
  </si>
  <si>
    <t>Hormigón HA-35 F/16/XC4</t>
  </si>
  <si>
    <t>Transporte de hormigón ( desplazamiento, ida y vuelta)</t>
  </si>
  <si>
    <t>Transporte hormigón (estancia en obra)</t>
  </si>
  <si>
    <t>Transporte de hormigón ( imprevistos)</t>
  </si>
  <si>
    <t>Separadores de hormigón</t>
  </si>
  <si>
    <t>"U"  de barras Dywidag</t>
  </si>
  <si>
    <t>Suministro de cono Dywidag</t>
  </si>
  <si>
    <t>Bombeo de homigón(desplazamiento)</t>
  </si>
  <si>
    <t>Bombeo de hormigón ( estancia)</t>
  </si>
  <si>
    <t>Bombeo de hormigón ( imprevistos 2 autobombas)</t>
  </si>
  <si>
    <t>IMPERMEABILIZACIÓN DE LA CELDA</t>
  </si>
  <si>
    <t>Kg</t>
  </si>
  <si>
    <t>Impermeabilización, emulsión acrílica tipo Sikafill</t>
  </si>
  <si>
    <t>SUBCAPÍTULO 03.01</t>
  </si>
  <si>
    <t xml:space="preserve">COBERTURA PROVISIONAL </t>
  </si>
  <si>
    <t>Fibra de vidrío tipo Armafill o equivalente</t>
  </si>
  <si>
    <t>Aplicación de la impermeabilización</t>
  </si>
  <si>
    <t>Reparación de fisuras</t>
  </si>
  <si>
    <t>ELABORACIÓN Y MONTAJE DE ARMADURAS Y ALBAÑILERÍA</t>
  </si>
  <si>
    <t>SUBCAPÍTULO 04.01</t>
  </si>
  <si>
    <t>TRABAJOS DE MONTAJE Y ALBAÑILERÍA</t>
  </si>
  <si>
    <t xml:space="preserve">MATERIALES </t>
  </si>
  <si>
    <t xml:space="preserve">Ud </t>
  </si>
  <si>
    <t>Lámina PE rollo 3*100 m</t>
  </si>
  <si>
    <t>Geotexti (curado superficial)</t>
  </si>
  <si>
    <t>Cuñas de madera 130*40*25 mm</t>
  </si>
  <si>
    <t>Chapas metálicas 60*50*1 mm</t>
  </si>
  <si>
    <t xml:space="preserve">ud </t>
  </si>
  <si>
    <t>Chapas metálicas 60*50*3 mm</t>
  </si>
  <si>
    <t>kg</t>
  </si>
  <si>
    <t xml:space="preserve"> Mortero de reparación tipo SikaEmaco o similar, saco 25 kg</t>
  </si>
  <si>
    <t>Tablón madera 1,80*0,20*0,05 m</t>
  </si>
  <si>
    <t>Regla metálica 0,40*0,40*6 m</t>
  </si>
  <si>
    <r>
      <t xml:space="preserve">Tapones hembra PVC PN16 </t>
    </r>
    <r>
      <rPr>
        <sz val="10"/>
        <color rgb="FF010101"/>
        <rFont val="Aptos Narrow"/>
        <family val="2"/>
      </rPr>
      <t>Ø</t>
    </r>
    <r>
      <rPr>
        <sz val="10"/>
        <color rgb="FF010101"/>
        <rFont val="ENRESA Aroma Light"/>
      </rPr>
      <t xml:space="preserve"> int 75mm*50</t>
    </r>
  </si>
  <si>
    <t>m</t>
  </si>
  <si>
    <r>
      <t>Tubería PVC</t>
    </r>
    <r>
      <rPr>
        <sz val="10"/>
        <color rgb="FF010101"/>
        <rFont val="Aptos Narrow"/>
        <family val="2"/>
      </rPr>
      <t>Ø exterior 75 mm</t>
    </r>
  </si>
  <si>
    <t>Plásctico protección cunetas</t>
  </si>
  <si>
    <t>Bote espuma poliuretano</t>
  </si>
  <si>
    <t>Perfil de goma esponjosa adhesiva 20*8 mm</t>
  </si>
  <si>
    <t xml:space="preserve">MANO DE OBRA </t>
  </si>
  <si>
    <t>Trabajos iniciales</t>
  </si>
  <si>
    <t>Traslado de andamios y limpieza</t>
  </si>
  <si>
    <t>Vertido de grava 20/40 mm en la cruceta central</t>
  </si>
  <si>
    <t xml:space="preserve">Previos a la colocación de lámina de PE </t>
  </si>
  <si>
    <t xml:space="preserve">colocación de la lámina de PE </t>
  </si>
  <si>
    <t>Puesta en obra de hormigón de nivelación y limpieza</t>
  </si>
  <si>
    <t>Previos, durante y posterior chorreo de arena</t>
  </si>
  <si>
    <t>Elaboración de armadura</t>
  </si>
  <si>
    <t>Colocación de armadura inferior</t>
  </si>
  <si>
    <t>Colocación de armadura superior</t>
  </si>
  <si>
    <t>Doblado de armaduras de esperas</t>
  </si>
  <si>
    <t>Colocación de encofrado metálico</t>
  </si>
  <si>
    <t>Hormigonado estructural</t>
  </si>
  <si>
    <t>Desencofrado y tareas finales</t>
  </si>
  <si>
    <t xml:space="preserve">Desplazamiento del techo móvil </t>
  </si>
  <si>
    <t xml:space="preserve">CONTROL DE CALIDAD </t>
  </si>
  <si>
    <t>Ud</t>
  </si>
  <si>
    <t>Muestreo, realización de cono de Abrams, elaboración de las probetas, curado, refrentamiento y ensayo a compresión de una serie de 2 probetas cilínidras de 15*30 cm, según la norma UNE-EN 12390-1, UNE-EN 12390-2,UNE-EN 12390-3, UNE-EN 12350-1 y UNE-EN 12350-2</t>
  </si>
  <si>
    <t xml:space="preserve">Acero. Ensayo completo barra corrugada soldable </t>
  </si>
  <si>
    <t xml:space="preserve">Acero. Ensayo sobre probeta soldada </t>
  </si>
  <si>
    <t>Homologación de soldadores, homologación del procedimiento de soldadura y fabricación de bancada para homologación</t>
  </si>
  <si>
    <t>TOPOGRAFÍA</t>
  </si>
  <si>
    <t>Primera nivelación topográfica</t>
  </si>
  <si>
    <t>Segunda nivelación topográfica</t>
  </si>
  <si>
    <t>Tercera nivelación topográfica</t>
  </si>
  <si>
    <t>Cuarta nivelación topográfica</t>
  </si>
  <si>
    <t>CAPÍTULO 7</t>
  </si>
  <si>
    <t xml:space="preserve">SEGURIDAD Y SALUD </t>
  </si>
  <si>
    <t xml:space="preserve">Seguridad y salud </t>
  </si>
  <si>
    <t>Gestión de residuos</t>
  </si>
  <si>
    <t xml:space="preserve">DOCUMENTACIÓN </t>
  </si>
  <si>
    <t xml:space="preserve">Plan de Calidad y procedimientos </t>
  </si>
  <si>
    <t xml:space="preserve">Plan de PRL </t>
  </si>
  <si>
    <t>Plan de gestió de residuos</t>
  </si>
  <si>
    <t xml:space="preserve">Dosier de calidad </t>
  </si>
  <si>
    <t>dsFCSDFDv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</si>
</sst>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4" formatCode="_-* #,##0.00\ &quot;€&quot;_-;\-* #,##0.00\ &quot;€&quot;_-;_-* &quot;-&quot;??\ &quot;€&quot;_-;_-@_-"/>
    <numFmt numFmtId="164" formatCode="#,##0.00\ &quot;€&quot;"/>
    <numFmt numFmtId="165" formatCode="#,##0.00\ &quot;€&quot;;[Red]#,##0.00\ &quot;€&quot;"/>
  </numFmts>
  <fonts count="18" x14ac:knownFonts="1">
    <font>
      <sz val="11"/>
      <color theme="1"/>
      <name val="Aptos Narrow"/>
      <family val="2"/>
      <scheme val="minor"/>
    </font>
    <font>
      <b/>
      <sz val="11"/>
      <color theme="1"/>
      <name val="Aptos Narrow"/>
      <family val="2"/>
      <scheme val="minor"/>
    </font>
    <font>
      <b/>
      <sz val="10"/>
      <color theme="1"/>
      <name val="ENRESA Aroma Light"/>
    </font>
    <font>
      <b/>
      <sz val="10"/>
      <color rgb="FF000000"/>
      <name val="ENRESA Aroma Light"/>
    </font>
    <font>
      <b/>
      <sz val="11"/>
      <color theme="1"/>
      <name val="ENRESA Aroma Light"/>
    </font>
    <font>
      <b/>
      <sz val="14"/>
      <color theme="1"/>
      <name val="ENRESA Aroma Light"/>
    </font>
    <font>
      <sz val="11"/>
      <color theme="1"/>
      <name val="ENRESA Aroma Light"/>
    </font>
    <font>
      <sz val="10"/>
      <color theme="1"/>
      <name val="ENRESA Aroma Light"/>
    </font>
    <font>
      <sz val="10"/>
      <color theme="1"/>
      <name val="Aptos Narrow"/>
      <family val="2"/>
      <scheme val="minor"/>
    </font>
    <font>
      <b/>
      <sz val="10"/>
      <color theme="1"/>
      <name val="Aptos Narrow"/>
      <family val="2"/>
      <scheme val="minor"/>
    </font>
    <font>
      <sz val="10"/>
      <color rgb="FF010101"/>
      <name val="ENRESA Aroma Light"/>
    </font>
    <font>
      <sz val="11"/>
      <color rgb="FF010101"/>
      <name val="Arial"/>
      <family val="2"/>
    </font>
    <font>
      <sz val="10"/>
      <color rgb="FF030303"/>
      <name val="ENRESA Aroma Light"/>
    </font>
    <font>
      <sz val="11"/>
      <color rgb="FF030303"/>
      <name val="Arial"/>
      <family val="2"/>
    </font>
    <font>
      <b/>
      <sz val="10"/>
      <name val="ENRESA Aroma Light"/>
    </font>
    <font>
      <b/>
      <i/>
      <sz val="11"/>
      <color theme="1"/>
      <name val="Aptos Narrow"/>
      <family val="2"/>
      <scheme val="minor"/>
    </font>
    <font>
      <b/>
      <sz val="12"/>
      <color theme="1"/>
      <name val="ENRESA Aroma Light"/>
    </font>
    <font>
      <sz val="10"/>
      <color rgb="FF010101"/>
      <name val="Aptos Narrow"/>
      <family val="2"/>
    </font>
  </fonts>
  <fills count="1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8">
    <xf numFmtId="0" fontId="0" fillId="0" borderId="0" xfId="0"/>
    <xf numFmtId="0" fontId="5" fillId="0" borderId="0" xfId="0" applyFont="1"/>
    <xf numFmtId="0" fontId="2" fillId="0" borderId="1" xfId="0" applyFont="1" applyBorder="1" applyAlignment="1">
      <alignment horizontal="center"/>
    </xf>
    <xf numFmtId="0" fontId="8" fillId="0" borderId="0" xfId="0" applyFont="1"/>
    <xf numFmtId="0" fontId="9" fillId="3" borderId="1" xfId="0" applyFont="1" applyFill="1" applyBorder="1" applyAlignment="1">
      <alignment horizontal="center"/>
    </xf>
    <xf numFmtId="0" fontId="7" fillId="6" borderId="1" xfId="0" applyFont="1" applyFill="1" applyBorder="1" applyAlignment="1">
      <alignment horizontal="center" vertical="center" wrapText="1"/>
    </xf>
    <xf numFmtId="0" fontId="7" fillId="0" borderId="0" xfId="0" applyFont="1"/>
    <xf numFmtId="0" fontId="11" fillId="0" borderId="0" xfId="0" applyFont="1"/>
    <xf numFmtId="164" fontId="7" fillId="6" borderId="1" xfId="0" applyNumberFormat="1" applyFont="1" applyFill="1" applyBorder="1"/>
    <xf numFmtId="164" fontId="2" fillId="5" borderId="1" xfId="0" applyNumberFormat="1" applyFont="1" applyFill="1" applyBorder="1"/>
    <xf numFmtId="0" fontId="11" fillId="0" borderId="0" xfId="0" applyFont="1" applyAlignment="1">
      <alignment horizontal="left" vertical="center" indent="15"/>
    </xf>
    <xf numFmtId="0" fontId="0" fillId="0" borderId="2" xfId="0" applyBorder="1"/>
    <xf numFmtId="0" fontId="13" fillId="0" borderId="0" xfId="0" applyFont="1"/>
    <xf numFmtId="0" fontId="0" fillId="0" borderId="0" xfId="0" applyAlignment="1">
      <alignment horizontal="left" wrapText="1"/>
    </xf>
    <xf numFmtId="0" fontId="12" fillId="0" borderId="0" xfId="0" applyFont="1" applyAlignment="1">
      <alignment horizontal="left" wrapText="1"/>
    </xf>
    <xf numFmtId="0" fontId="3" fillId="0" borderId="0" xfId="0" applyFont="1" applyAlignment="1">
      <alignment vertical="center" wrapText="1"/>
    </xf>
    <xf numFmtId="164" fontId="0" fillId="0" borderId="0" xfId="0" applyNumberFormat="1"/>
    <xf numFmtId="9" fontId="8" fillId="0" borderId="0" xfId="0" applyNumberFormat="1" applyFont="1"/>
    <xf numFmtId="9" fontId="0" fillId="0" borderId="0" xfId="0" applyNumberFormat="1"/>
    <xf numFmtId="164" fontId="8" fillId="4" borderId="1" xfId="0" applyNumberFormat="1" applyFont="1" applyFill="1" applyBorder="1" applyAlignment="1" applyProtection="1">
      <alignment horizontal="center" vertical="center"/>
      <protection locked="0"/>
    </xf>
    <xf numFmtId="164" fontId="7" fillId="4" borderId="1" xfId="0" applyNumberFormat="1" applyFont="1" applyFill="1" applyBorder="1" applyProtection="1">
      <protection locked="0"/>
    </xf>
    <xf numFmtId="164" fontId="7" fillId="8" borderId="1" xfId="0" applyNumberFormat="1" applyFont="1" applyFill="1" applyBorder="1"/>
    <xf numFmtId="0" fontId="14" fillId="0" borderId="1" xfId="0" applyFont="1" applyBorder="1" applyAlignment="1">
      <alignment horizontal="center"/>
    </xf>
    <xf numFmtId="0" fontId="14" fillId="3" borderId="1" xfId="0" applyFont="1" applyFill="1" applyBorder="1" applyAlignment="1">
      <alignment horizontal="center"/>
    </xf>
    <xf numFmtId="0" fontId="0" fillId="3" borderId="0" xfId="0" quotePrefix="1" applyFill="1" applyAlignment="1">
      <alignment wrapText="1"/>
    </xf>
    <xf numFmtId="0" fontId="15" fillId="9" borderId="0" xfId="0" applyFont="1" applyFill="1"/>
    <xf numFmtId="0" fontId="1" fillId="9" borderId="0" xfId="0" applyFont="1" applyFill="1"/>
    <xf numFmtId="0" fontId="3" fillId="0" borderId="0" xfId="0" applyFont="1" applyAlignment="1">
      <alignment vertical="center"/>
    </xf>
    <xf numFmtId="0" fontId="3" fillId="7" borderId="5" xfId="0" applyFont="1" applyFill="1" applyBorder="1" applyAlignment="1">
      <alignment vertical="center"/>
    </xf>
    <xf numFmtId="0" fontId="3" fillId="7" borderId="6" xfId="0" applyFont="1" applyFill="1" applyBorder="1" applyAlignment="1">
      <alignment vertical="center"/>
    </xf>
    <xf numFmtId="0" fontId="0" fillId="7" borderId="6" xfId="0" applyFill="1" applyBorder="1"/>
    <xf numFmtId="0" fontId="0" fillId="7" borderId="7" xfId="0" applyFill="1" applyBorder="1"/>
    <xf numFmtId="0" fontId="3" fillId="7" borderId="8" xfId="0" applyFont="1" applyFill="1" applyBorder="1" applyAlignment="1">
      <alignment vertical="center"/>
    </xf>
    <xf numFmtId="0" fontId="3" fillId="7" borderId="9" xfId="0" applyFont="1" applyFill="1" applyBorder="1" applyAlignment="1">
      <alignment vertical="center"/>
    </xf>
    <xf numFmtId="0" fontId="0" fillId="7" borderId="9" xfId="0" applyFill="1" applyBorder="1"/>
    <xf numFmtId="0" fontId="0" fillId="7" borderId="10" xfId="0" applyFill="1" applyBorder="1"/>
    <xf numFmtId="164" fontId="8" fillId="4" borderId="1" xfId="0" applyNumberFormat="1" applyFont="1" applyFill="1" applyBorder="1" applyAlignment="1">
      <alignment horizontal="center" vertical="center"/>
    </xf>
    <xf numFmtId="164" fontId="8" fillId="0" borderId="1" xfId="0" applyNumberFormat="1" applyFont="1" applyBorder="1"/>
    <xf numFmtId="164" fontId="7" fillId="4" borderId="1" xfId="0" applyNumberFormat="1" applyFont="1" applyFill="1" applyBorder="1" applyAlignment="1" applyProtection="1">
      <alignment horizontal="center"/>
      <protection locked="0"/>
    </xf>
    <xf numFmtId="164" fontId="7" fillId="4" borderId="1" xfId="0" applyNumberFormat="1" applyFont="1" applyFill="1" applyBorder="1"/>
    <xf numFmtId="164" fontId="7" fillId="3" borderId="0" xfId="0" applyNumberFormat="1" applyFont="1" applyFill="1" applyProtection="1">
      <protection locked="0"/>
    </xf>
    <xf numFmtId="0" fontId="7" fillId="0" borderId="0" xfId="0" applyFont="1" applyAlignment="1">
      <alignment horizontal="center" vertical="center" wrapText="1"/>
    </xf>
    <xf numFmtId="0" fontId="10" fillId="0" borderId="0" xfId="0" applyFont="1" applyAlignment="1">
      <alignment horizontal="center" wrapText="1"/>
    </xf>
    <xf numFmtId="2" fontId="7" fillId="0" borderId="0" xfId="0" applyNumberFormat="1" applyFont="1" applyAlignment="1">
      <alignment horizontal="center"/>
    </xf>
    <xf numFmtId="164" fontId="7" fillId="0" borderId="0" xfId="0" applyNumberFormat="1" applyFont="1" applyProtection="1">
      <protection locked="0"/>
    </xf>
    <xf numFmtId="164" fontId="7" fillId="0" borderId="0" xfId="0" applyNumberFormat="1" applyFont="1"/>
    <xf numFmtId="164" fontId="0" fillId="0" borderId="1" xfId="0" applyNumberFormat="1" applyBorder="1"/>
    <xf numFmtId="164"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center" vertical="center" wrapText="1"/>
    </xf>
    <xf numFmtId="0" fontId="10" fillId="3" borderId="0" xfId="0" applyFont="1" applyFill="1" applyAlignment="1">
      <alignment horizontal="center" wrapText="1"/>
    </xf>
    <xf numFmtId="2" fontId="7" fillId="3" borderId="0" xfId="0" applyNumberFormat="1" applyFont="1" applyFill="1" applyAlignment="1">
      <alignment horizontal="center"/>
    </xf>
    <xf numFmtId="164" fontId="7" fillId="3" borderId="0" xfId="0" applyNumberFormat="1" applyFont="1" applyFill="1"/>
    <xf numFmtId="0" fontId="2" fillId="0" borderId="0" xfId="0" applyFont="1" applyAlignment="1">
      <alignment horizontal="center" vertical="center" wrapText="1"/>
    </xf>
    <xf numFmtId="0" fontId="2" fillId="0" borderId="0" xfId="0" applyFont="1" applyAlignment="1">
      <alignment horizontal="center"/>
    </xf>
    <xf numFmtId="164" fontId="2" fillId="0" borderId="0" xfId="0" applyNumberFormat="1" applyFont="1"/>
    <xf numFmtId="0" fontId="10" fillId="0" borderId="0" xfId="0" applyFont="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center"/>
    </xf>
    <xf numFmtId="0" fontId="10" fillId="6" borderId="1" xfId="0" applyFont="1" applyFill="1" applyBorder="1" applyAlignment="1">
      <alignment horizontal="center" wrapText="1"/>
    </xf>
    <xf numFmtId="2" fontId="7" fillId="6" borderId="1" xfId="0" applyNumberFormat="1" applyFont="1" applyFill="1" applyBorder="1" applyAlignment="1">
      <alignment horizontal="center"/>
    </xf>
    <xf numFmtId="0" fontId="10" fillId="6" borderId="3" xfId="0" applyFont="1" applyFill="1" applyBorder="1" applyAlignment="1">
      <alignment horizontal="center" wrapText="1"/>
    </xf>
    <xf numFmtId="0" fontId="10" fillId="6" borderId="2" xfId="0" applyFont="1" applyFill="1" applyBorder="1" applyAlignment="1">
      <alignment horizontal="center" wrapText="1"/>
    </xf>
    <xf numFmtId="0" fontId="10" fillId="6" borderId="4" xfId="0" applyFont="1" applyFill="1" applyBorder="1" applyAlignment="1">
      <alignment horizontal="center" wrapText="1"/>
    </xf>
    <xf numFmtId="0" fontId="2" fillId="0" borderId="1" xfId="0" applyFont="1" applyBorder="1" applyAlignment="1">
      <alignment horizontal="right"/>
    </xf>
    <xf numFmtId="0" fontId="0" fillId="0" borderId="2" xfId="0" applyBorder="1" applyAlignment="1">
      <alignment horizontal="left"/>
    </xf>
    <xf numFmtId="0" fontId="14" fillId="0" borderId="1" xfId="0" applyFont="1" applyBorder="1" applyAlignment="1">
      <alignment horizontal="center"/>
    </xf>
    <xf numFmtId="0" fontId="2" fillId="5" borderId="1" xfId="0" applyFont="1" applyFill="1" applyBorder="1" applyAlignment="1">
      <alignment horizontal="center" vertical="center" wrapText="1"/>
    </xf>
    <xf numFmtId="0" fontId="2" fillId="5" borderId="1" xfId="0" applyFont="1" applyFill="1" applyBorder="1" applyAlignment="1">
      <alignment horizontal="center"/>
    </xf>
    <xf numFmtId="3" fontId="7" fillId="6" borderId="1" xfId="0" applyNumberFormat="1" applyFont="1" applyFill="1" applyBorder="1" applyAlignment="1">
      <alignment horizontal="center"/>
    </xf>
    <xf numFmtId="0" fontId="9" fillId="3" borderId="1" xfId="0" applyFont="1" applyFill="1" applyBorder="1" applyAlignment="1">
      <alignment horizontal="center"/>
    </xf>
    <xf numFmtId="0" fontId="7" fillId="6" borderId="3"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4" xfId="0" applyFont="1" applyFill="1" applyBorder="1" applyAlignment="1">
      <alignment horizontal="center" vertical="center" wrapText="1"/>
    </xf>
    <xf numFmtId="3" fontId="8" fillId="6" borderId="1" xfId="0" applyNumberFormat="1" applyFont="1" applyFill="1" applyBorder="1" applyAlignment="1">
      <alignment horizontal="center" vertical="center"/>
    </xf>
    <xf numFmtId="0" fontId="0" fillId="0" borderId="1" xfId="0" applyBorder="1" applyAlignment="1" applyProtection="1">
      <alignment horizontal="center"/>
      <protection locked="0"/>
    </xf>
    <xf numFmtId="0" fontId="6" fillId="3" borderId="0" xfId="0" applyFont="1" applyFill="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1" fillId="0" borderId="0" xfId="0" applyFont="1" applyAlignment="1">
      <alignment horizontal="center" wrapText="1"/>
    </xf>
    <xf numFmtId="0" fontId="4" fillId="2" borderId="1" xfId="0" applyFont="1" applyFill="1" applyBorder="1" applyAlignment="1">
      <alignment horizontal="center" vertical="center" wrapText="1"/>
    </xf>
    <xf numFmtId="44" fontId="7" fillId="0" borderId="1" xfId="0" applyNumberFormat="1" applyFont="1" applyBorder="1" applyAlignment="1">
      <alignment horizontal="center" vertical="center" wrapText="1"/>
    </xf>
    <xf numFmtId="0" fontId="6" fillId="0" borderId="1" xfId="0" applyFont="1" applyBorder="1" applyAlignment="1">
      <alignment horizontal="left"/>
    </xf>
    <xf numFmtId="0" fontId="4" fillId="2" borderId="1" xfId="0" applyFont="1" applyFill="1" applyBorder="1" applyAlignment="1">
      <alignment horizontal="center" wrapText="1"/>
    </xf>
    <xf numFmtId="0" fontId="4" fillId="2" borderId="1" xfId="0" applyFont="1" applyFill="1" applyBorder="1" applyAlignment="1">
      <alignment horizontal="center" vertical="center"/>
    </xf>
    <xf numFmtId="0" fontId="5" fillId="0" borderId="1" xfId="0" applyFont="1" applyBorder="1" applyAlignment="1">
      <alignment horizontal="center"/>
    </xf>
    <xf numFmtId="0" fontId="10" fillId="6" borderId="3"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4" xfId="0" applyFont="1" applyFill="1" applyBorder="1" applyAlignment="1">
      <alignment horizontal="center" vertical="center" wrapText="1"/>
    </xf>
    <xf numFmtId="2" fontId="7" fillId="6" borderId="3" xfId="0" applyNumberFormat="1" applyFont="1" applyFill="1" applyBorder="1" applyAlignment="1">
      <alignment horizontal="center"/>
    </xf>
    <xf numFmtId="2" fontId="7" fillId="6" borderId="4" xfId="0" applyNumberFormat="1" applyFont="1" applyFill="1" applyBorder="1" applyAlignment="1">
      <alignment horizontal="center"/>
    </xf>
    <xf numFmtId="0" fontId="10" fillId="6" borderId="1" xfId="0" applyFont="1" applyFill="1" applyBorder="1" applyAlignment="1">
      <alignment horizontal="center" vertical="center" wrapText="1"/>
    </xf>
    <xf numFmtId="0" fontId="0" fillId="0" borderId="2" xfId="0" applyBorder="1" applyAlignment="1">
      <alignment horizontal="center"/>
    </xf>
    <xf numFmtId="0" fontId="16" fillId="0" borderId="0" xfId="0" applyFont="1" applyAlignment="1">
      <alignment horizontal="center" wrapText="1"/>
    </xf>
    <xf numFmtId="0" fontId="15" fillId="4" borderId="0" xfId="0" applyFont="1" applyFill="1" applyAlignment="1">
      <alignment horizontal="left"/>
    </xf>
    <xf numFmtId="0" fontId="4" fillId="2" borderId="1" xfId="0" applyFont="1" applyFill="1" applyBorder="1" applyAlignment="1">
      <alignment horizontal="center"/>
    </xf>
    <xf numFmtId="0" fontId="4" fillId="2" borderId="1" xfId="0" applyFont="1" applyFill="1" applyBorder="1" applyAlignment="1">
      <alignment horizontal="left"/>
    </xf>
    <xf numFmtId="165" fontId="4" fillId="2" borderId="1" xfId="0" applyNumberFormat="1" applyFont="1" applyFill="1" applyBorder="1" applyAlignment="1">
      <alignment horizontal="center"/>
    </xf>
    <xf numFmtId="8" fontId="4" fillId="2" borderId="1" xfId="0" applyNumberFormat="1" applyFont="1" applyFill="1" applyBorder="1" applyAlignment="1">
      <alignment horizontal="center"/>
    </xf>
    <xf numFmtId="44" fontId="7" fillId="3" borderId="1" xfId="0" applyNumberFormat="1" applyFont="1" applyFill="1" applyBorder="1" applyAlignment="1">
      <alignment horizontal="center" vertical="center" wrapText="1"/>
    </xf>
  </cellXfs>
  <cellStyles count="1">
    <cellStyle name="Normal" xfId="0" builtinId="0"/>
  </cellStyles>
  <dxfs count="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numFmt numFmtId="164" formatCode="#,##0.00\ &quot;€&quot;"/>
    </dxf>
    <dxf>
      <numFmt numFmtId="2" formatCode="0.00"/>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image001.png@01DADF4D.AB539B7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152400</xdr:rowOff>
    </xdr:from>
    <xdr:to>
      <xdr:col>3</xdr:col>
      <xdr:colOff>0</xdr:colOff>
      <xdr:row>1</xdr:row>
      <xdr:rowOff>19050</xdr:rowOff>
    </xdr:to>
    <xdr:pic>
      <xdr:nvPicPr>
        <xdr:cNvPr id="2" name="x_Imagen 3" descr="Texto&#10;&#10;Descripción generada automáticamente">
          <a:extLst>
            <a:ext uri="{FF2B5EF4-FFF2-40B4-BE49-F238E27FC236}">
              <a16:creationId xmlns:a16="http://schemas.microsoft.com/office/drawing/2014/main" id="{EDD8DC87-801B-D58E-24FB-D82CD87B092D}"/>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9525" y="152400"/>
          <a:ext cx="3362325"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9ED2B-E652-4060-8FB9-2E45D4D4084B}">
  <dimension ref="A1:U26"/>
  <sheetViews>
    <sheetView workbookViewId="0">
      <selection activeCell="A2" sqref="A2:H2"/>
    </sheetView>
  </sheetViews>
  <sheetFormatPr baseColWidth="10" defaultRowHeight="15" x14ac:dyDescent="0.25"/>
  <cols>
    <col min="1" max="1" width="15.5703125" customWidth="1"/>
    <col min="2" max="2" width="17.7109375" customWidth="1"/>
    <col min="3" max="3" width="17.28515625" customWidth="1"/>
  </cols>
  <sheetData>
    <row r="1" spans="1:21" ht="53.25" customHeight="1" x14ac:dyDescent="0.25"/>
    <row r="2" spans="1:21" ht="89.25" customHeight="1" x14ac:dyDescent="0.25">
      <c r="A2" s="56" t="s">
        <v>27</v>
      </c>
      <c r="B2" s="56"/>
      <c r="C2" s="56"/>
      <c r="D2" s="56"/>
      <c r="E2" s="56"/>
      <c r="F2" s="56"/>
      <c r="G2" s="56"/>
      <c r="H2" s="56"/>
    </row>
    <row r="3" spans="1:21" ht="15.75" customHeight="1" x14ac:dyDescent="0.25">
      <c r="A3" s="56"/>
      <c r="B3" s="56"/>
      <c r="C3" s="56"/>
      <c r="D3" s="56"/>
      <c r="E3" s="56"/>
      <c r="F3" s="56"/>
      <c r="G3" s="56"/>
      <c r="H3" s="56"/>
    </row>
    <row r="4" spans="1:21" ht="15.75" customHeight="1" x14ac:dyDescent="0.25">
      <c r="A4" s="27" t="s">
        <v>30</v>
      </c>
      <c r="B4" s="27"/>
      <c r="C4" s="27"/>
      <c r="D4" s="27"/>
      <c r="E4" s="27"/>
      <c r="F4" s="27"/>
      <c r="G4" s="27"/>
      <c r="H4" s="27"/>
    </row>
    <row r="5" spans="1:21" ht="15.75" customHeight="1" x14ac:dyDescent="0.25">
      <c r="A5" s="27" t="s">
        <v>29</v>
      </c>
      <c r="B5" s="27"/>
      <c r="C5" s="27"/>
      <c r="D5" s="27"/>
      <c r="E5" s="27"/>
      <c r="F5" s="27"/>
      <c r="G5" s="27"/>
      <c r="H5" s="27"/>
    </row>
    <row r="6" spans="1:21" ht="15.75" customHeight="1" x14ac:dyDescent="0.25">
      <c r="A6" s="27" t="s">
        <v>31</v>
      </c>
      <c r="B6" s="27"/>
      <c r="C6" s="27"/>
      <c r="D6" s="27"/>
      <c r="E6" s="27"/>
      <c r="F6" s="27"/>
      <c r="G6" s="27"/>
      <c r="H6" s="27"/>
    </row>
    <row r="7" spans="1:21" ht="15.75" customHeight="1" x14ac:dyDescent="0.25">
      <c r="A7" s="27" t="s">
        <v>32</v>
      </c>
      <c r="B7" s="27"/>
      <c r="C7" s="27"/>
      <c r="D7" s="27"/>
      <c r="E7" s="27"/>
      <c r="F7" s="27"/>
      <c r="G7" s="27"/>
      <c r="H7" s="27"/>
    </row>
    <row r="8" spans="1:21" ht="15.75" customHeight="1" x14ac:dyDescent="0.25">
      <c r="A8" s="27" t="s">
        <v>33</v>
      </c>
      <c r="B8" s="27"/>
      <c r="C8" s="27"/>
      <c r="D8" s="27"/>
      <c r="E8" s="27"/>
      <c r="F8" s="27"/>
      <c r="G8" s="27"/>
      <c r="H8" s="27"/>
    </row>
    <row r="9" spans="1:21" ht="15.75" customHeight="1" x14ac:dyDescent="0.25">
      <c r="A9" s="27" t="s">
        <v>34</v>
      </c>
      <c r="B9" s="27"/>
      <c r="C9" s="27"/>
      <c r="D9" s="27"/>
      <c r="E9" s="27"/>
      <c r="F9" s="27"/>
      <c r="G9" s="27"/>
      <c r="H9" s="27"/>
    </row>
    <row r="10" spans="1:21" ht="15.75" customHeight="1" x14ac:dyDescent="0.25">
      <c r="A10" s="27" t="s">
        <v>35</v>
      </c>
      <c r="B10" s="27"/>
      <c r="C10" s="27"/>
      <c r="D10" s="27"/>
      <c r="E10" s="27"/>
      <c r="F10" s="27"/>
      <c r="G10" s="27"/>
      <c r="H10" s="27"/>
    </row>
    <row r="11" spans="1:21" ht="15.75" customHeight="1" x14ac:dyDescent="0.25">
      <c r="A11" s="27" t="s">
        <v>36</v>
      </c>
      <c r="B11" s="27"/>
      <c r="C11" s="27"/>
      <c r="D11" s="27"/>
      <c r="E11" s="27"/>
      <c r="F11" s="27"/>
      <c r="G11" s="27"/>
      <c r="H11" s="27"/>
    </row>
    <row r="12" spans="1:21" ht="15.75" customHeight="1" x14ac:dyDescent="0.25">
      <c r="A12" s="27" t="s">
        <v>37</v>
      </c>
      <c r="B12" s="27"/>
      <c r="C12" s="27"/>
      <c r="D12" s="27"/>
      <c r="E12" s="27"/>
      <c r="F12" s="27"/>
      <c r="G12" s="27"/>
      <c r="H12" s="27"/>
    </row>
    <row r="13" spans="1:21" ht="15.75" customHeight="1" x14ac:dyDescent="0.25">
      <c r="A13" s="15"/>
      <c r="B13" s="15"/>
      <c r="C13" s="15"/>
      <c r="D13" s="15"/>
      <c r="E13" s="15"/>
      <c r="F13" s="15"/>
      <c r="G13" s="15"/>
      <c r="H13" s="15"/>
    </row>
    <row r="14" spans="1:21" ht="15" customHeight="1" thickBot="1" x14ac:dyDescent="0.3">
      <c r="A14" s="15"/>
      <c r="B14" s="15"/>
      <c r="C14" s="15"/>
      <c r="D14" s="15"/>
      <c r="E14" s="15"/>
      <c r="F14" s="15"/>
      <c r="G14" s="15"/>
      <c r="H14" s="15"/>
    </row>
    <row r="15" spans="1:21" ht="15" customHeight="1" x14ac:dyDescent="0.25">
      <c r="A15" s="28" t="s">
        <v>38</v>
      </c>
      <c r="B15" s="29"/>
      <c r="C15" s="29"/>
      <c r="D15" s="29"/>
      <c r="E15" s="29"/>
      <c r="F15" s="29"/>
      <c r="G15" s="29"/>
      <c r="H15" s="29"/>
      <c r="I15" s="30"/>
      <c r="J15" s="30"/>
      <c r="K15" s="30"/>
      <c r="L15" s="30"/>
      <c r="M15" s="30"/>
      <c r="N15" s="30"/>
      <c r="O15" s="30"/>
      <c r="P15" s="30"/>
      <c r="Q15" s="30"/>
      <c r="R15" s="30"/>
      <c r="S15" s="30"/>
      <c r="T15" s="30"/>
      <c r="U15" s="31"/>
    </row>
    <row r="16" spans="1:21" ht="15" customHeight="1" thickBot="1" x14ac:dyDescent="0.3">
      <c r="A16" s="32" t="s">
        <v>39</v>
      </c>
      <c r="B16" s="33"/>
      <c r="C16" s="33"/>
      <c r="D16" s="33"/>
      <c r="E16" s="33"/>
      <c r="F16" s="33"/>
      <c r="G16" s="33"/>
      <c r="H16" s="33"/>
      <c r="I16" s="34"/>
      <c r="J16" s="34"/>
      <c r="K16" s="34"/>
      <c r="L16" s="34"/>
      <c r="M16" s="34"/>
      <c r="N16" s="34"/>
      <c r="O16" s="34"/>
      <c r="P16" s="34"/>
      <c r="Q16" s="34"/>
      <c r="R16" s="34"/>
      <c r="S16" s="34"/>
      <c r="T16" s="34"/>
      <c r="U16" s="35"/>
    </row>
    <row r="17" spans="1:8" ht="15" customHeight="1" x14ac:dyDescent="0.25">
      <c r="A17" s="15"/>
      <c r="B17" s="15"/>
      <c r="C17" s="15"/>
      <c r="D17" s="15"/>
      <c r="E17" s="15"/>
      <c r="F17" s="15"/>
      <c r="G17" s="15"/>
      <c r="H17" s="15"/>
    </row>
    <row r="18" spans="1:8" ht="15" customHeight="1" x14ac:dyDescent="0.25">
      <c r="A18" s="15"/>
      <c r="B18" s="15"/>
      <c r="C18" s="15"/>
      <c r="D18" s="15"/>
      <c r="E18" s="15"/>
      <c r="F18" s="15"/>
      <c r="G18" s="15"/>
      <c r="H18" s="15"/>
    </row>
    <row r="19" spans="1:8" ht="15" customHeight="1" x14ac:dyDescent="0.25">
      <c r="A19" s="15"/>
      <c r="B19" s="15"/>
      <c r="C19" s="15"/>
      <c r="D19" s="15"/>
      <c r="E19" s="15"/>
      <c r="F19" s="15"/>
      <c r="G19" s="15"/>
      <c r="H19" s="15"/>
    </row>
    <row r="20" spans="1:8" ht="15" customHeight="1" x14ac:dyDescent="0.25">
      <c r="A20" s="15"/>
      <c r="B20" s="15"/>
      <c r="C20" s="15"/>
      <c r="D20" s="15"/>
      <c r="E20" s="15"/>
      <c r="F20" s="15"/>
      <c r="G20" s="15"/>
      <c r="H20" s="15"/>
    </row>
    <row r="21" spans="1:8" ht="15" customHeight="1" x14ac:dyDescent="0.25">
      <c r="A21" s="15"/>
      <c r="B21" s="15"/>
      <c r="C21" s="15"/>
      <c r="D21" s="15"/>
      <c r="E21" s="15"/>
      <c r="F21" s="15"/>
      <c r="G21" s="15"/>
      <c r="H21" s="15"/>
    </row>
    <row r="22" spans="1:8" ht="15" customHeight="1" x14ac:dyDescent="0.25">
      <c r="A22" s="15"/>
      <c r="B22" s="15"/>
      <c r="C22" s="15"/>
      <c r="D22" s="15"/>
      <c r="E22" s="15"/>
      <c r="F22" s="15"/>
      <c r="G22" s="15"/>
      <c r="H22" s="15"/>
    </row>
    <row r="23" spans="1:8" ht="15" customHeight="1" x14ac:dyDescent="0.25">
      <c r="A23" s="15"/>
      <c r="B23" s="15"/>
      <c r="C23" s="15"/>
      <c r="D23" s="15"/>
      <c r="E23" s="15"/>
      <c r="F23" s="15"/>
      <c r="G23" s="15"/>
      <c r="H23" s="15"/>
    </row>
    <row r="24" spans="1:8" ht="15" customHeight="1" x14ac:dyDescent="0.25">
      <c r="A24" s="15"/>
      <c r="B24" s="15"/>
      <c r="C24" s="15"/>
      <c r="D24" s="15"/>
      <c r="E24" s="15"/>
      <c r="F24" s="15"/>
      <c r="G24" s="15"/>
      <c r="H24" s="15"/>
    </row>
    <row r="25" spans="1:8" ht="15" customHeight="1" x14ac:dyDescent="0.25">
      <c r="A25" s="15"/>
      <c r="B25" s="15"/>
      <c r="C25" s="15"/>
      <c r="D25" s="15"/>
      <c r="E25" s="15"/>
      <c r="F25" s="15"/>
      <c r="G25" s="15"/>
      <c r="H25" s="15"/>
    </row>
    <row r="26" spans="1:8" ht="15" customHeight="1" x14ac:dyDescent="0.25">
      <c r="A26" s="15"/>
      <c r="B26" s="15"/>
      <c r="C26" s="15"/>
      <c r="D26" s="15"/>
      <c r="E26" s="15"/>
      <c r="F26" s="15"/>
      <c r="G26" s="15"/>
      <c r="H26" s="15"/>
    </row>
  </sheetData>
  <sheetProtection sheet="1" objects="1" scenarios="1"/>
  <mergeCells count="2">
    <mergeCell ref="A2:H2"/>
    <mergeCell ref="A3:H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D2EE4-99DB-4742-AF8B-B8011A9C6016}">
  <sheetPr>
    <pageSetUpPr fitToPage="1"/>
  </sheetPr>
  <dimension ref="A2:V309"/>
  <sheetViews>
    <sheetView tabSelected="1" topLeftCell="A6" zoomScaleNormal="100" workbookViewId="0">
      <selection activeCell="A6" sqref="A6:I13"/>
    </sheetView>
  </sheetViews>
  <sheetFormatPr baseColWidth="10" defaultRowHeight="15" x14ac:dyDescent="0.25"/>
  <cols>
    <col min="1" max="1" width="13.85546875" customWidth="1"/>
    <col min="2" max="2" width="8.140625" customWidth="1"/>
    <col min="4" max="4" width="13.85546875" customWidth="1"/>
    <col min="5" max="5" width="32.85546875" customWidth="1"/>
    <col min="7" max="7" width="8.5703125" customWidth="1"/>
    <col min="8" max="8" width="15.28515625" customWidth="1"/>
    <col min="9" max="9" width="14.7109375" customWidth="1"/>
    <col min="11" max="11" width="28" customWidth="1"/>
    <col min="16" max="16" width="15.28515625" customWidth="1"/>
  </cols>
  <sheetData>
    <row r="2" spans="1:9" x14ac:dyDescent="0.25">
      <c r="A2" s="77" t="s">
        <v>1</v>
      </c>
      <c r="B2" s="77"/>
      <c r="C2" s="77"/>
      <c r="D2" s="77"/>
      <c r="E2" s="77"/>
      <c r="F2" s="77"/>
      <c r="G2" s="77"/>
      <c r="H2" s="77"/>
      <c r="I2" s="77"/>
    </row>
    <row r="4" spans="1:9" x14ac:dyDescent="0.25">
      <c r="A4" s="77" t="s">
        <v>2</v>
      </c>
      <c r="B4" s="77"/>
      <c r="C4" s="77"/>
      <c r="D4" s="77"/>
      <c r="E4" s="77"/>
      <c r="F4" s="77"/>
      <c r="G4" s="77"/>
      <c r="H4" s="77"/>
      <c r="I4" s="77"/>
    </row>
    <row r="6" spans="1:9" x14ac:dyDescent="0.25">
      <c r="A6" s="76" t="s">
        <v>3</v>
      </c>
      <c r="B6" s="76"/>
      <c r="C6" s="76"/>
      <c r="D6" s="76"/>
      <c r="E6" s="76"/>
      <c r="F6" s="76"/>
      <c r="G6" s="76"/>
      <c r="H6" s="76"/>
      <c r="I6" s="76"/>
    </row>
    <row r="7" spans="1:9" x14ac:dyDescent="0.25">
      <c r="A7" s="76"/>
      <c r="B7" s="76"/>
      <c r="C7" s="76"/>
      <c r="D7" s="76"/>
      <c r="E7" s="76"/>
      <c r="F7" s="76"/>
      <c r="G7" s="76"/>
      <c r="H7" s="76"/>
      <c r="I7" s="76"/>
    </row>
    <row r="8" spans="1:9" x14ac:dyDescent="0.25">
      <c r="A8" s="76"/>
      <c r="B8" s="76"/>
      <c r="C8" s="76"/>
      <c r="D8" s="76"/>
      <c r="E8" s="76"/>
      <c r="F8" s="76"/>
      <c r="G8" s="76"/>
      <c r="H8" s="76"/>
      <c r="I8" s="76"/>
    </row>
    <row r="9" spans="1:9" x14ac:dyDescent="0.25">
      <c r="A9" s="76"/>
      <c r="B9" s="76"/>
      <c r="C9" s="76"/>
      <c r="D9" s="76"/>
      <c r="E9" s="76"/>
      <c r="F9" s="76"/>
      <c r="G9" s="76"/>
      <c r="H9" s="76"/>
      <c r="I9" s="76"/>
    </row>
    <row r="10" spans="1:9" x14ac:dyDescent="0.25">
      <c r="A10" s="76"/>
      <c r="B10" s="76"/>
      <c r="C10" s="76"/>
      <c r="D10" s="76"/>
      <c r="E10" s="76"/>
      <c r="F10" s="76"/>
      <c r="G10" s="76"/>
      <c r="H10" s="76"/>
      <c r="I10" s="76"/>
    </row>
    <row r="11" spans="1:9" x14ac:dyDescent="0.25">
      <c r="A11" s="76"/>
      <c r="B11" s="76"/>
      <c r="C11" s="76"/>
      <c r="D11" s="76"/>
      <c r="E11" s="76"/>
      <c r="F11" s="76"/>
      <c r="G11" s="76"/>
      <c r="H11" s="76"/>
      <c r="I11" s="76"/>
    </row>
    <row r="12" spans="1:9" x14ac:dyDescent="0.25">
      <c r="A12" s="76"/>
      <c r="B12" s="76"/>
      <c r="C12" s="76"/>
      <c r="D12" s="76"/>
      <c r="E12" s="76"/>
      <c r="F12" s="76"/>
      <c r="G12" s="76"/>
      <c r="H12" s="76"/>
      <c r="I12" s="76"/>
    </row>
    <row r="13" spans="1:9" x14ac:dyDescent="0.25">
      <c r="A13" s="76"/>
      <c r="B13" s="76"/>
      <c r="C13" s="76"/>
      <c r="D13" s="76"/>
      <c r="E13" s="76"/>
      <c r="F13" s="76"/>
      <c r="G13" s="76"/>
      <c r="H13" s="76"/>
      <c r="I13" s="76"/>
    </row>
    <row r="15" spans="1:9" ht="16.5" customHeight="1" x14ac:dyDescent="0.25">
      <c r="A15" s="91" t="s">
        <v>40</v>
      </c>
      <c r="B15" s="91"/>
      <c r="C15" s="91"/>
      <c r="D15" s="91"/>
      <c r="E15" s="91"/>
      <c r="F15" s="91"/>
      <c r="G15" s="91"/>
      <c r="H15" s="91"/>
      <c r="I15" s="91"/>
    </row>
    <row r="16" spans="1:9" ht="15" customHeight="1" x14ac:dyDescent="0.25">
      <c r="A16" s="91"/>
      <c r="B16" s="91"/>
      <c r="C16" s="91"/>
      <c r="D16" s="91"/>
      <c r="E16" s="91"/>
      <c r="F16" s="91"/>
      <c r="G16" s="91"/>
      <c r="H16" s="91"/>
      <c r="I16" s="91"/>
    </row>
    <row r="17" spans="1:16" ht="15" customHeight="1" x14ac:dyDescent="0.25">
      <c r="A17" s="91"/>
      <c r="B17" s="91"/>
      <c r="C17" s="91"/>
      <c r="D17" s="91"/>
      <c r="E17" s="91"/>
      <c r="F17" s="91"/>
      <c r="G17" s="91"/>
      <c r="H17" s="91"/>
      <c r="I17" s="91"/>
    </row>
    <row r="18" spans="1:16" ht="15.75" customHeight="1" x14ac:dyDescent="0.4">
      <c r="A18" s="1"/>
      <c r="B18" s="1"/>
      <c r="C18" s="1"/>
      <c r="D18" s="1"/>
      <c r="E18" s="1"/>
      <c r="F18" s="1"/>
      <c r="G18" s="1"/>
      <c r="H18" s="1"/>
      <c r="I18" s="1"/>
    </row>
    <row r="19" spans="1:16" ht="15" customHeight="1" x14ac:dyDescent="0.25">
      <c r="A19" s="78" t="s">
        <v>4</v>
      </c>
      <c r="B19" s="78"/>
      <c r="C19" s="78"/>
      <c r="D19" s="78"/>
      <c r="E19" s="78"/>
      <c r="F19" s="78" t="s">
        <v>0</v>
      </c>
      <c r="G19" s="78"/>
      <c r="H19" s="78" t="s">
        <v>5</v>
      </c>
      <c r="I19" s="78"/>
    </row>
    <row r="20" spans="1:16" ht="23.25" customHeight="1" x14ac:dyDescent="0.25">
      <c r="A20" s="78"/>
      <c r="B20" s="78"/>
      <c r="C20" s="78"/>
      <c r="D20" s="78"/>
      <c r="E20" s="78"/>
      <c r="F20" s="78"/>
      <c r="G20" s="78"/>
      <c r="H20" s="78"/>
      <c r="I20" s="78"/>
    </row>
    <row r="21" spans="1:16" ht="15" customHeight="1" x14ac:dyDescent="0.3">
      <c r="A21" s="80" t="s">
        <v>41</v>
      </c>
      <c r="B21" s="80"/>
      <c r="C21" s="80"/>
      <c r="D21" s="80"/>
      <c r="E21" s="80"/>
      <c r="F21" s="79">
        <f>I58</f>
        <v>0</v>
      </c>
      <c r="G21" s="79"/>
      <c r="H21" s="83"/>
      <c r="I21" s="83"/>
    </row>
    <row r="22" spans="1:16" ht="16.5" x14ac:dyDescent="0.3">
      <c r="A22" s="80" t="s">
        <v>42</v>
      </c>
      <c r="B22" s="80"/>
      <c r="C22" s="80"/>
      <c r="D22" s="80"/>
      <c r="E22" s="80"/>
      <c r="F22" s="97">
        <f>I101</f>
        <v>0</v>
      </c>
      <c r="G22" s="97"/>
      <c r="H22" s="83"/>
      <c r="I22" s="83"/>
    </row>
    <row r="23" spans="1:16" ht="16.5" x14ac:dyDescent="0.3">
      <c r="A23" s="80" t="s">
        <v>43</v>
      </c>
      <c r="B23" s="80"/>
      <c r="C23" s="80"/>
      <c r="D23" s="80"/>
      <c r="E23" s="80"/>
      <c r="F23" s="79">
        <f>I157</f>
        <v>0</v>
      </c>
      <c r="G23" s="79"/>
      <c r="H23" s="83"/>
      <c r="I23" s="83"/>
    </row>
    <row r="24" spans="1:16" ht="16.5" x14ac:dyDescent="0.3">
      <c r="A24" s="80" t="s">
        <v>44</v>
      </c>
      <c r="B24" s="80"/>
      <c r="C24" s="80"/>
      <c r="D24" s="80"/>
      <c r="E24" s="80"/>
      <c r="F24" s="79" t="e">
        <f>I172</f>
        <v>#VALUE!</v>
      </c>
      <c r="G24" s="79"/>
      <c r="H24" s="83"/>
      <c r="I24" s="83"/>
    </row>
    <row r="25" spans="1:16" ht="16.5" x14ac:dyDescent="0.3">
      <c r="A25" s="80" t="s">
        <v>45</v>
      </c>
      <c r="B25" s="80"/>
      <c r="C25" s="80"/>
      <c r="D25" s="80"/>
      <c r="E25" s="80"/>
      <c r="F25" s="79">
        <f>I259</f>
        <v>0</v>
      </c>
      <c r="G25" s="79"/>
      <c r="H25" s="83"/>
      <c r="I25" s="83"/>
    </row>
    <row r="26" spans="1:16" ht="16.5" x14ac:dyDescent="0.3">
      <c r="A26" s="80" t="s">
        <v>46</v>
      </c>
      <c r="B26" s="80"/>
      <c r="C26" s="80"/>
      <c r="D26" s="80"/>
      <c r="E26" s="80"/>
      <c r="F26" s="79">
        <f>I273</f>
        <v>0</v>
      </c>
      <c r="G26" s="79"/>
      <c r="H26" s="83"/>
      <c r="I26" s="83"/>
    </row>
    <row r="27" spans="1:16" ht="16.5" x14ac:dyDescent="0.3">
      <c r="A27" s="80" t="s">
        <v>47</v>
      </c>
      <c r="B27" s="80"/>
      <c r="C27" s="80"/>
      <c r="D27" s="80"/>
      <c r="E27" s="80"/>
      <c r="F27" s="79">
        <f>I287</f>
        <v>0</v>
      </c>
      <c r="G27" s="79"/>
      <c r="H27" s="83"/>
      <c r="I27" s="83"/>
    </row>
    <row r="28" spans="1:16" ht="16.5" x14ac:dyDescent="0.3">
      <c r="A28" s="80" t="s">
        <v>48</v>
      </c>
      <c r="B28" s="80"/>
      <c r="C28" s="80"/>
      <c r="D28" s="80"/>
      <c r="E28" s="80"/>
      <c r="F28" s="79">
        <f>I292</f>
        <v>0</v>
      </c>
      <c r="G28" s="79"/>
      <c r="H28" s="83"/>
      <c r="I28" s="83"/>
    </row>
    <row r="29" spans="1:16" ht="16.5" x14ac:dyDescent="0.3">
      <c r="A29" s="80" t="s">
        <v>49</v>
      </c>
      <c r="B29" s="80"/>
      <c r="C29" s="80"/>
      <c r="D29" s="80"/>
      <c r="E29" s="80"/>
      <c r="F29" s="79">
        <f>I297</f>
        <v>0</v>
      </c>
      <c r="G29" s="79"/>
      <c r="H29" s="83"/>
      <c r="I29" s="83"/>
    </row>
    <row r="30" spans="1:16" ht="18" x14ac:dyDescent="0.35">
      <c r="A30" s="94" t="s">
        <v>6</v>
      </c>
      <c r="B30" s="94"/>
      <c r="C30" s="94"/>
      <c r="D30" s="94"/>
      <c r="E30" s="94"/>
      <c r="F30" s="95" t="e">
        <f>SUM(F21:G29)</f>
        <v>#VALUE!</v>
      </c>
      <c r="G30" s="95"/>
      <c r="H30" s="96">
        <v>341833.43</v>
      </c>
      <c r="I30" s="93"/>
      <c r="K30" s="17"/>
      <c r="L30" s="16"/>
      <c r="M30" s="18"/>
      <c r="N30" s="16"/>
      <c r="P30" s="16"/>
    </row>
    <row r="33" spans="1:9" ht="18" x14ac:dyDescent="0.35">
      <c r="A33" s="93" t="s">
        <v>7</v>
      </c>
      <c r="B33" s="93"/>
      <c r="C33" s="93"/>
      <c r="D33" s="93"/>
      <c r="E33" s="93"/>
      <c r="F33" s="93" t="s">
        <v>9</v>
      </c>
      <c r="G33" s="93"/>
      <c r="H33" s="93" t="s">
        <v>8</v>
      </c>
      <c r="I33" s="93"/>
    </row>
    <row r="34" spans="1:9" x14ac:dyDescent="0.25">
      <c r="A34" s="81" t="s">
        <v>10</v>
      </c>
      <c r="B34" s="81"/>
      <c r="C34" s="81"/>
      <c r="D34" s="81"/>
      <c r="E34" s="81"/>
      <c r="F34" s="81"/>
      <c r="G34" s="81"/>
      <c r="H34" s="81"/>
      <c r="I34" s="81"/>
    </row>
    <row r="35" spans="1:9" ht="25.5" customHeight="1" x14ac:dyDescent="0.25">
      <c r="A35" s="81"/>
      <c r="B35" s="81"/>
      <c r="C35" s="81"/>
      <c r="D35" s="81"/>
      <c r="E35" s="81"/>
      <c r="F35" s="81"/>
      <c r="G35" s="81"/>
      <c r="H35" s="81"/>
      <c r="I35" s="81"/>
    </row>
    <row r="36" spans="1:9" ht="15" customHeight="1" x14ac:dyDescent="0.25">
      <c r="A36" s="78" t="s">
        <v>11</v>
      </c>
      <c r="B36" s="78"/>
      <c r="C36" s="78"/>
      <c r="D36" s="78"/>
      <c r="E36" s="78"/>
      <c r="F36" s="82" t="s">
        <v>0</v>
      </c>
      <c r="G36" s="82"/>
      <c r="H36" s="78" t="s">
        <v>12</v>
      </c>
      <c r="I36" s="78"/>
    </row>
    <row r="37" spans="1:9" x14ac:dyDescent="0.25">
      <c r="A37" s="78"/>
      <c r="B37" s="78"/>
      <c r="C37" s="78"/>
      <c r="D37" s="78"/>
      <c r="E37" s="78"/>
      <c r="F37" s="82"/>
      <c r="G37" s="82"/>
      <c r="H37" s="78"/>
      <c r="I37" s="78"/>
    </row>
    <row r="38" spans="1:9" x14ac:dyDescent="0.25">
      <c r="A38" s="74"/>
      <c r="B38" s="74"/>
      <c r="C38" s="74"/>
      <c r="D38" s="74"/>
      <c r="E38" s="74"/>
      <c r="F38" s="74"/>
      <c r="G38" s="74"/>
      <c r="H38" s="74"/>
      <c r="I38" s="74"/>
    </row>
    <row r="39" spans="1:9" x14ac:dyDescent="0.25">
      <c r="A39" s="74"/>
      <c r="B39" s="74"/>
      <c r="C39" s="74"/>
      <c r="D39" s="74"/>
      <c r="E39" s="74"/>
      <c r="F39" s="74"/>
      <c r="G39" s="74"/>
      <c r="H39" s="74"/>
      <c r="I39" s="74"/>
    </row>
    <row r="40" spans="1:9" x14ac:dyDescent="0.25">
      <c r="A40" s="74"/>
      <c r="B40" s="74"/>
      <c r="C40" s="74"/>
      <c r="D40" s="74"/>
      <c r="E40" s="74"/>
      <c r="F40" s="74"/>
      <c r="G40" s="74"/>
      <c r="H40" s="74"/>
      <c r="I40" s="74"/>
    </row>
    <row r="41" spans="1:9" x14ac:dyDescent="0.25">
      <c r="A41" s="74"/>
      <c r="B41" s="74"/>
      <c r="C41" s="74"/>
      <c r="D41" s="74"/>
      <c r="E41" s="74"/>
      <c r="F41" s="74"/>
      <c r="G41" s="74"/>
      <c r="H41" s="74"/>
      <c r="I41" s="74"/>
    </row>
    <row r="42" spans="1:9" x14ac:dyDescent="0.25">
      <c r="A42" s="74"/>
      <c r="B42" s="74"/>
      <c r="C42" s="74"/>
      <c r="D42" s="74"/>
      <c r="E42" s="74"/>
      <c r="F42" s="74"/>
      <c r="G42" s="74"/>
      <c r="H42" s="74"/>
      <c r="I42" s="74"/>
    </row>
    <row r="43" spans="1:9" x14ac:dyDescent="0.25">
      <c r="A43" s="74"/>
      <c r="B43" s="74"/>
      <c r="C43" s="74"/>
      <c r="D43" s="74"/>
      <c r="E43" s="74"/>
      <c r="F43" s="74"/>
      <c r="G43" s="74"/>
      <c r="H43" s="74"/>
      <c r="I43" s="74"/>
    </row>
    <row r="44" spans="1:9" x14ac:dyDescent="0.25">
      <c r="A44" s="74"/>
      <c r="B44" s="74"/>
      <c r="C44" s="74"/>
      <c r="D44" s="74"/>
      <c r="E44" s="74"/>
      <c r="F44" s="74"/>
      <c r="G44" s="74"/>
      <c r="H44" s="74"/>
      <c r="I44" s="74"/>
    </row>
    <row r="47" spans="1:9" ht="16.5" customHeight="1" x14ac:dyDescent="0.25">
      <c r="A47" s="75" t="s">
        <v>50</v>
      </c>
      <c r="B47" s="75"/>
      <c r="C47" s="75"/>
      <c r="D47" s="75"/>
      <c r="E47" s="75"/>
      <c r="F47" s="75"/>
      <c r="G47" s="75"/>
      <c r="H47" s="75"/>
      <c r="I47" s="75"/>
    </row>
    <row r="50" spans="1:11" x14ac:dyDescent="0.25">
      <c r="B50" s="74"/>
      <c r="C50" s="74"/>
      <c r="D50" s="74"/>
      <c r="E50" s="74"/>
      <c r="F50" s="74"/>
    </row>
    <row r="51" spans="1:11" x14ac:dyDescent="0.25">
      <c r="B51" s="74"/>
      <c r="C51" s="74"/>
      <c r="D51" s="74"/>
      <c r="E51" s="74"/>
      <c r="F51" s="74"/>
    </row>
    <row r="52" spans="1:11" x14ac:dyDescent="0.25">
      <c r="B52" s="74"/>
      <c r="C52" s="74"/>
      <c r="D52" s="74"/>
      <c r="E52" s="74"/>
      <c r="F52" s="74"/>
    </row>
    <row r="53" spans="1:11" x14ac:dyDescent="0.25">
      <c r="B53" s="74"/>
      <c r="C53" s="74"/>
      <c r="D53" s="74"/>
      <c r="E53" s="74"/>
      <c r="F53" s="74"/>
    </row>
    <row r="56" spans="1:11" x14ac:dyDescent="0.25">
      <c r="A56" s="92" t="s">
        <v>56</v>
      </c>
      <c r="B56" s="92"/>
      <c r="C56" s="92"/>
      <c r="D56" s="92"/>
      <c r="E56" s="92"/>
    </row>
    <row r="57" spans="1:11" x14ac:dyDescent="0.25">
      <c r="A57" s="25" t="s">
        <v>28</v>
      </c>
      <c r="B57" s="26"/>
      <c r="C57" s="26"/>
      <c r="D57" s="26"/>
      <c r="E57" s="26"/>
    </row>
    <row r="58" spans="1:11" ht="15.75" x14ac:dyDescent="0.3">
      <c r="A58" s="66" t="s">
        <v>13</v>
      </c>
      <c r="B58" s="66"/>
      <c r="C58" s="67" t="s">
        <v>51</v>
      </c>
      <c r="D58" s="67"/>
      <c r="E58" s="67"/>
      <c r="F58" s="67"/>
      <c r="G58" s="67"/>
      <c r="H58" s="67"/>
      <c r="I58" s="9">
        <f>SUM(I61+I64+I67+I70+I73+I76+I81+I84+I87+I90+I93+I96+I99)</f>
        <v>0</v>
      </c>
    </row>
    <row r="59" spans="1:11" ht="15.75" x14ac:dyDescent="0.3">
      <c r="A59" s="57" t="s">
        <v>52</v>
      </c>
      <c r="B59" s="57"/>
      <c r="C59" s="63" t="s">
        <v>53</v>
      </c>
      <c r="D59" s="63"/>
      <c r="E59" s="63"/>
      <c r="F59" s="3"/>
      <c r="G59" s="3"/>
      <c r="H59" s="3"/>
      <c r="I59" s="37">
        <f>SUM(I61+I64+I67+I70+I73+I76)</f>
        <v>0</v>
      </c>
    </row>
    <row r="60" spans="1:11" x14ac:dyDescent="0.25">
      <c r="A60" s="69" t="s">
        <v>14</v>
      </c>
      <c r="B60" s="69"/>
      <c r="C60" s="69"/>
      <c r="D60" s="69"/>
      <c r="E60" s="69"/>
      <c r="F60" s="69" t="s">
        <v>16</v>
      </c>
      <c r="G60" s="69"/>
      <c r="H60" s="4" t="s">
        <v>15</v>
      </c>
      <c r="I60" s="4" t="s">
        <v>0</v>
      </c>
    </row>
    <row r="61" spans="1:11" ht="13.5" customHeight="1" x14ac:dyDescent="0.25">
      <c r="A61" s="5"/>
      <c r="B61" s="5" t="s">
        <v>54</v>
      </c>
      <c r="C61" s="70" t="s">
        <v>57</v>
      </c>
      <c r="D61" s="71"/>
      <c r="E61" s="72"/>
      <c r="F61" s="73">
        <v>180</v>
      </c>
      <c r="G61" s="73"/>
      <c r="H61" s="19" t="s">
        <v>55</v>
      </c>
      <c r="I61" s="36"/>
      <c r="K61" s="24"/>
    </row>
    <row r="62" spans="1:11" x14ac:dyDescent="0.25">
      <c r="A62" s="6"/>
      <c r="B62" s="6"/>
      <c r="C62" s="6"/>
      <c r="D62" s="6"/>
      <c r="E62" s="6"/>
      <c r="F62" s="6"/>
      <c r="G62" s="6"/>
      <c r="H62" s="6"/>
      <c r="I62" s="6"/>
    </row>
    <row r="63" spans="1:11" ht="15.75" x14ac:dyDescent="0.3">
      <c r="A63" s="57" t="s">
        <v>14</v>
      </c>
      <c r="B63" s="57"/>
      <c r="C63" s="57"/>
      <c r="D63" s="57"/>
      <c r="E63" s="57"/>
      <c r="F63" s="57" t="s">
        <v>16</v>
      </c>
      <c r="G63" s="57"/>
      <c r="H63" s="2" t="s">
        <v>15</v>
      </c>
      <c r="I63" s="2" t="s">
        <v>0</v>
      </c>
    </row>
    <row r="64" spans="1:11" ht="26.25" customHeight="1" x14ac:dyDescent="0.25">
      <c r="A64" s="5"/>
      <c r="B64" s="5" t="s">
        <v>58</v>
      </c>
      <c r="C64" s="58" t="s">
        <v>59</v>
      </c>
      <c r="D64" s="58"/>
      <c r="E64" s="58"/>
      <c r="F64" s="68">
        <v>1</v>
      </c>
      <c r="G64" s="68"/>
      <c r="H64" s="20"/>
      <c r="I64" s="8">
        <f>H64*F64</f>
        <v>0</v>
      </c>
    </row>
    <row r="66" spans="1:9" ht="15.75" x14ac:dyDescent="0.3">
      <c r="A66" s="57" t="s">
        <v>14</v>
      </c>
      <c r="B66" s="57"/>
      <c r="C66" s="57"/>
      <c r="D66" s="57"/>
      <c r="E66" s="57"/>
      <c r="F66" s="57" t="s">
        <v>16</v>
      </c>
      <c r="G66" s="57"/>
      <c r="H66" s="2" t="s">
        <v>15</v>
      </c>
      <c r="I66" s="2" t="s">
        <v>0</v>
      </c>
    </row>
    <row r="67" spans="1:9" ht="15" customHeight="1" x14ac:dyDescent="0.25">
      <c r="A67" s="5"/>
      <c r="B67" s="5" t="s">
        <v>60</v>
      </c>
      <c r="C67" s="60" t="s">
        <v>62</v>
      </c>
      <c r="D67" s="61"/>
      <c r="E67" s="62"/>
      <c r="F67" s="68">
        <v>24</v>
      </c>
      <c r="G67" s="68"/>
      <c r="H67" s="20"/>
      <c r="I67" s="8">
        <f>F67*H67</f>
        <v>0</v>
      </c>
    </row>
    <row r="69" spans="1:9" ht="15.75" x14ac:dyDescent="0.3">
      <c r="A69" s="57" t="s">
        <v>14</v>
      </c>
      <c r="B69" s="57"/>
      <c r="C69" s="57"/>
      <c r="D69" s="57"/>
      <c r="E69" s="57"/>
      <c r="F69" s="57" t="s">
        <v>16</v>
      </c>
      <c r="G69" s="57"/>
      <c r="H69" s="2" t="s">
        <v>15</v>
      </c>
      <c r="I69" s="2" t="s">
        <v>0</v>
      </c>
    </row>
    <row r="70" spans="1:9" x14ac:dyDescent="0.25">
      <c r="A70" s="5"/>
      <c r="B70" s="5" t="s">
        <v>61</v>
      </c>
      <c r="C70" s="60" t="s">
        <v>63</v>
      </c>
      <c r="D70" s="61"/>
      <c r="E70" s="62"/>
      <c r="F70" s="59">
        <v>26</v>
      </c>
      <c r="G70" s="59"/>
      <c r="H70" s="20"/>
      <c r="I70" s="8">
        <f>F70*H70</f>
        <v>0</v>
      </c>
    </row>
    <row r="72" spans="1:9" ht="15.75" x14ac:dyDescent="0.3">
      <c r="A72" s="57" t="s">
        <v>14</v>
      </c>
      <c r="B72" s="57"/>
      <c r="C72" s="57"/>
      <c r="D72" s="57"/>
      <c r="E72" s="57"/>
      <c r="F72" s="57" t="s">
        <v>16</v>
      </c>
      <c r="G72" s="57"/>
      <c r="H72" s="2" t="s">
        <v>15</v>
      </c>
      <c r="I72" s="2" t="s">
        <v>0</v>
      </c>
    </row>
    <row r="73" spans="1:9" x14ac:dyDescent="0.25">
      <c r="A73" s="5"/>
      <c r="B73" s="5" t="s">
        <v>60</v>
      </c>
      <c r="C73" s="60" t="s">
        <v>64</v>
      </c>
      <c r="D73" s="61"/>
      <c r="E73" s="62"/>
      <c r="F73" s="59">
        <v>2</v>
      </c>
      <c r="G73" s="59"/>
      <c r="H73" s="20"/>
      <c r="I73" s="8">
        <f>F73*H73</f>
        <v>0</v>
      </c>
    </row>
    <row r="75" spans="1:9" ht="15.75" x14ac:dyDescent="0.3">
      <c r="A75" s="57" t="s">
        <v>14</v>
      </c>
      <c r="B75" s="57"/>
      <c r="C75" s="57"/>
      <c r="D75" s="57"/>
      <c r="E75" s="57"/>
      <c r="F75" s="57" t="s">
        <v>16</v>
      </c>
      <c r="G75" s="57"/>
      <c r="H75" s="2" t="s">
        <v>15</v>
      </c>
      <c r="I75" s="2" t="s">
        <v>0</v>
      </c>
    </row>
    <row r="76" spans="1:9" x14ac:dyDescent="0.25">
      <c r="A76" s="5"/>
      <c r="B76" s="5" t="s">
        <v>58</v>
      </c>
      <c r="C76" s="60" t="s">
        <v>65</v>
      </c>
      <c r="D76" s="61"/>
      <c r="E76" s="62"/>
      <c r="F76" s="59">
        <v>1</v>
      </c>
      <c r="G76" s="59"/>
      <c r="H76" s="20"/>
      <c r="I76" s="8">
        <f>F76*H76</f>
        <v>0</v>
      </c>
    </row>
    <row r="78" spans="1:9" ht="15.75" x14ac:dyDescent="0.3">
      <c r="A78" s="57" t="s">
        <v>66</v>
      </c>
      <c r="B78" s="57"/>
      <c r="C78" s="63" t="s">
        <v>67</v>
      </c>
      <c r="D78" s="63"/>
      <c r="E78" s="63"/>
      <c r="I78" s="46">
        <f>SUM(I81+I84+I87+I90+I93+I96+I99)</f>
        <v>0</v>
      </c>
    </row>
    <row r="79" spans="1:9" x14ac:dyDescent="0.25">
      <c r="C79" s="64" t="s">
        <v>68</v>
      </c>
      <c r="D79" s="64"/>
      <c r="E79" s="64"/>
    </row>
    <row r="80" spans="1:9" ht="15.75" x14ac:dyDescent="0.3">
      <c r="A80" s="57" t="s">
        <v>14</v>
      </c>
      <c r="B80" s="57"/>
      <c r="C80" s="57"/>
      <c r="D80" s="57"/>
      <c r="E80" s="57"/>
      <c r="F80" s="57" t="s">
        <v>16</v>
      </c>
      <c r="G80" s="57"/>
      <c r="H80" s="2" t="s">
        <v>15</v>
      </c>
      <c r="I80" s="2" t="s">
        <v>0</v>
      </c>
    </row>
    <row r="81" spans="1:9" x14ac:dyDescent="0.25">
      <c r="A81" s="5"/>
      <c r="B81" s="5" t="s">
        <v>69</v>
      </c>
      <c r="C81" s="60" t="s">
        <v>70</v>
      </c>
      <c r="D81" s="61"/>
      <c r="E81" s="62"/>
      <c r="F81" s="59">
        <v>48</v>
      </c>
      <c r="G81" s="59"/>
      <c r="H81" s="38" t="s">
        <v>55</v>
      </c>
      <c r="I81" s="39"/>
    </row>
    <row r="82" spans="1:9" x14ac:dyDescent="0.25">
      <c r="C82" t="s">
        <v>71</v>
      </c>
    </row>
    <row r="83" spans="1:9" ht="15.75" x14ac:dyDescent="0.3">
      <c r="A83" s="57" t="s">
        <v>14</v>
      </c>
      <c r="B83" s="57"/>
      <c r="C83" s="57"/>
      <c r="D83" s="57"/>
      <c r="E83" s="57"/>
      <c r="F83" s="57" t="s">
        <v>16</v>
      </c>
      <c r="G83" s="57"/>
      <c r="H83" s="2" t="s">
        <v>15</v>
      </c>
      <c r="I83" s="2" t="s">
        <v>0</v>
      </c>
    </row>
    <row r="84" spans="1:9" x14ac:dyDescent="0.25">
      <c r="A84" s="5"/>
      <c r="B84" s="5" t="s">
        <v>60</v>
      </c>
      <c r="C84" s="60" t="s">
        <v>72</v>
      </c>
      <c r="D84" s="61"/>
      <c r="E84" s="62"/>
      <c r="F84" s="59">
        <v>6</v>
      </c>
      <c r="G84" s="59"/>
      <c r="H84" s="20"/>
      <c r="I84" s="8">
        <f>F84*H84</f>
        <v>0</v>
      </c>
    </row>
    <row r="85" spans="1:9" x14ac:dyDescent="0.25">
      <c r="A85" s="41"/>
      <c r="B85" s="41"/>
      <c r="C85" s="42"/>
      <c r="D85" s="42"/>
      <c r="E85" s="42"/>
      <c r="F85" s="43"/>
      <c r="G85" s="43"/>
      <c r="H85" s="44"/>
      <c r="I85" s="45"/>
    </row>
    <row r="86" spans="1:9" ht="15.75" x14ac:dyDescent="0.3">
      <c r="A86" s="57" t="s">
        <v>14</v>
      </c>
      <c r="B86" s="57"/>
      <c r="C86" s="57"/>
      <c r="D86" s="57"/>
      <c r="E86" s="57"/>
      <c r="F86" s="57" t="s">
        <v>16</v>
      </c>
      <c r="G86" s="57"/>
      <c r="H86" s="2" t="s">
        <v>15</v>
      </c>
      <c r="I86" s="2" t="s">
        <v>0</v>
      </c>
    </row>
    <row r="87" spans="1:9" x14ac:dyDescent="0.25">
      <c r="A87" s="5"/>
      <c r="B87" s="5" t="s">
        <v>60</v>
      </c>
      <c r="C87" s="60" t="s">
        <v>73</v>
      </c>
      <c r="D87" s="61"/>
      <c r="E87" s="62"/>
      <c r="F87" s="59">
        <v>10</v>
      </c>
      <c r="G87" s="59"/>
      <c r="H87" s="20"/>
      <c r="I87" s="8">
        <f>F87*H87</f>
        <v>0</v>
      </c>
    </row>
    <row r="88" spans="1:9" x14ac:dyDescent="0.25">
      <c r="A88" s="41"/>
      <c r="B88" s="41"/>
      <c r="C88" s="42"/>
      <c r="D88" s="42"/>
      <c r="E88" s="42"/>
      <c r="F88" s="43"/>
      <c r="G88" s="43"/>
      <c r="H88" s="44"/>
      <c r="I88" s="45"/>
    </row>
    <row r="89" spans="1:9" ht="15.75" x14ac:dyDescent="0.3">
      <c r="A89" s="57" t="s">
        <v>14</v>
      </c>
      <c r="B89" s="57"/>
      <c r="C89" s="57"/>
      <c r="D89" s="57"/>
      <c r="E89" s="57"/>
      <c r="F89" s="57" t="s">
        <v>16</v>
      </c>
      <c r="G89" s="57"/>
      <c r="H89" s="2" t="s">
        <v>15</v>
      </c>
      <c r="I89" s="2" t="s">
        <v>0</v>
      </c>
    </row>
    <row r="90" spans="1:9" x14ac:dyDescent="0.25">
      <c r="A90" s="5"/>
      <c r="B90" s="5" t="s">
        <v>60</v>
      </c>
      <c r="C90" s="60" t="s">
        <v>74</v>
      </c>
      <c r="D90" s="61"/>
      <c r="E90" s="62"/>
      <c r="F90" s="59">
        <v>4</v>
      </c>
      <c r="G90" s="59"/>
      <c r="H90" s="20"/>
      <c r="I90" s="8">
        <f>F90*H90</f>
        <v>0</v>
      </c>
    </row>
    <row r="91" spans="1:9" x14ac:dyDescent="0.25">
      <c r="A91" s="41"/>
      <c r="B91" s="41"/>
      <c r="C91" s="42"/>
      <c r="D91" s="42"/>
      <c r="E91" s="42"/>
      <c r="F91" s="43"/>
      <c r="G91" s="43"/>
      <c r="H91" s="44"/>
      <c r="I91" s="45"/>
    </row>
    <row r="92" spans="1:9" ht="15.75" x14ac:dyDescent="0.3">
      <c r="A92" s="57" t="s">
        <v>14</v>
      </c>
      <c r="B92" s="57"/>
      <c r="C92" s="57"/>
      <c r="D92" s="57"/>
      <c r="E92" s="57"/>
      <c r="F92" s="57" t="s">
        <v>16</v>
      </c>
      <c r="G92" s="57"/>
      <c r="H92" s="2" t="s">
        <v>15</v>
      </c>
      <c r="I92" s="2" t="s">
        <v>0</v>
      </c>
    </row>
    <row r="93" spans="1:9" x14ac:dyDescent="0.25">
      <c r="A93" s="5"/>
      <c r="B93" s="5" t="s">
        <v>58</v>
      </c>
      <c r="C93" s="60" t="s">
        <v>75</v>
      </c>
      <c r="D93" s="61"/>
      <c r="E93" s="62"/>
      <c r="F93" s="59">
        <v>1</v>
      </c>
      <c r="G93" s="59"/>
      <c r="H93" s="20"/>
      <c r="I93" s="8">
        <f>F93*H93</f>
        <v>0</v>
      </c>
    </row>
    <row r="94" spans="1:9" x14ac:dyDescent="0.25">
      <c r="A94" s="41"/>
      <c r="B94" s="41"/>
      <c r="C94" s="42"/>
      <c r="D94" s="42"/>
      <c r="E94" s="42"/>
      <c r="F94" s="43"/>
      <c r="G94" s="43"/>
      <c r="H94" s="44"/>
      <c r="I94" s="45"/>
    </row>
    <row r="95" spans="1:9" ht="15.75" x14ac:dyDescent="0.3">
      <c r="A95" s="57" t="s">
        <v>14</v>
      </c>
      <c r="B95" s="57"/>
      <c r="C95" s="57"/>
      <c r="D95" s="57"/>
      <c r="E95" s="57"/>
      <c r="F95" s="57" t="s">
        <v>16</v>
      </c>
      <c r="G95" s="57"/>
      <c r="H95" s="2" t="s">
        <v>15</v>
      </c>
      <c r="I95" s="2" t="s">
        <v>0</v>
      </c>
    </row>
    <row r="96" spans="1:9" x14ac:dyDescent="0.25">
      <c r="A96" s="5"/>
      <c r="B96" s="5" t="s">
        <v>60</v>
      </c>
      <c r="C96" s="60" t="s">
        <v>76</v>
      </c>
      <c r="D96" s="61"/>
      <c r="E96" s="62"/>
      <c r="F96" s="59">
        <v>5</v>
      </c>
      <c r="G96" s="59"/>
      <c r="H96" s="20"/>
      <c r="I96" s="8">
        <f>F96*H96</f>
        <v>0</v>
      </c>
    </row>
    <row r="97" spans="1:9" x14ac:dyDescent="0.25">
      <c r="A97" s="41"/>
      <c r="B97" s="41"/>
      <c r="C97" s="42"/>
      <c r="D97" s="42"/>
      <c r="E97" s="42"/>
      <c r="F97" s="43"/>
      <c r="G97" s="43"/>
      <c r="H97" s="44"/>
      <c r="I97" s="45"/>
    </row>
    <row r="98" spans="1:9" ht="15.75" x14ac:dyDescent="0.3">
      <c r="A98" s="57" t="s">
        <v>14</v>
      </c>
      <c r="B98" s="57"/>
      <c r="C98" s="57"/>
      <c r="D98" s="57"/>
      <c r="E98" s="57"/>
      <c r="F98" s="57" t="s">
        <v>16</v>
      </c>
      <c r="G98" s="57"/>
      <c r="H98" s="2" t="s">
        <v>15</v>
      </c>
      <c r="I98" s="2" t="s">
        <v>0</v>
      </c>
    </row>
    <row r="99" spans="1:9" x14ac:dyDescent="0.25">
      <c r="A99" s="5"/>
      <c r="B99" s="5" t="s">
        <v>60</v>
      </c>
      <c r="C99" s="60" t="s">
        <v>77</v>
      </c>
      <c r="D99" s="61"/>
      <c r="E99" s="62"/>
      <c r="F99" s="59">
        <v>3</v>
      </c>
      <c r="G99" s="59"/>
      <c r="H99" s="20"/>
      <c r="I99" s="8">
        <f>F99*H99</f>
        <v>0</v>
      </c>
    </row>
    <row r="100" spans="1:9" x14ac:dyDescent="0.25">
      <c r="A100" s="41"/>
      <c r="B100" s="41"/>
      <c r="C100" s="42"/>
      <c r="D100" s="42"/>
      <c r="E100" s="42"/>
      <c r="F100" s="43"/>
      <c r="G100" s="43"/>
      <c r="H100" s="44"/>
      <c r="I100" s="45"/>
    </row>
    <row r="101" spans="1:9" ht="15.75" x14ac:dyDescent="0.3">
      <c r="A101" s="66" t="s">
        <v>17</v>
      </c>
      <c r="B101" s="66"/>
      <c r="C101" s="67" t="s">
        <v>78</v>
      </c>
      <c r="D101" s="67"/>
      <c r="E101" s="67"/>
      <c r="F101" s="67"/>
      <c r="G101" s="67"/>
      <c r="H101" s="67"/>
      <c r="I101" s="9">
        <f>SUM(I105+I108+I111+I114+I117+I120+I123+I128+I131+I134+I137+I140+I143+I146+I149+I152+I155)</f>
        <v>0</v>
      </c>
    </row>
    <row r="102" spans="1:9" ht="15.75" x14ac:dyDescent="0.3">
      <c r="A102" s="57" t="s">
        <v>79</v>
      </c>
      <c r="B102" s="57"/>
      <c r="C102" s="63" t="s">
        <v>80</v>
      </c>
      <c r="D102" s="63"/>
      <c r="E102" s="63"/>
      <c r="I102" s="46">
        <f>I105+I108+I114+I117+I120+I123+I111</f>
        <v>0</v>
      </c>
    </row>
    <row r="104" spans="1:9" ht="15.75" x14ac:dyDescent="0.3">
      <c r="A104" s="57" t="s">
        <v>14</v>
      </c>
      <c r="B104" s="57"/>
      <c r="C104" s="57"/>
      <c r="D104" s="57"/>
      <c r="E104" s="57"/>
      <c r="F104" s="57" t="s">
        <v>16</v>
      </c>
      <c r="G104" s="57"/>
      <c r="H104" s="2" t="s">
        <v>15</v>
      </c>
      <c r="I104" s="2" t="s">
        <v>0</v>
      </c>
    </row>
    <row r="105" spans="1:9" ht="15.75" customHeight="1" x14ac:dyDescent="0.25">
      <c r="A105" s="5"/>
      <c r="B105" s="5" t="s">
        <v>58</v>
      </c>
      <c r="C105" s="60" t="s">
        <v>81</v>
      </c>
      <c r="D105" s="61"/>
      <c r="E105" s="62"/>
      <c r="F105" s="59">
        <v>1200</v>
      </c>
      <c r="G105" s="59"/>
      <c r="H105" s="20"/>
      <c r="I105" s="8">
        <f>F105*H105</f>
        <v>0</v>
      </c>
    </row>
    <row r="107" spans="1:9" ht="15.75" x14ac:dyDescent="0.3">
      <c r="A107" s="57" t="s">
        <v>14</v>
      </c>
      <c r="B107" s="57"/>
      <c r="C107" s="57"/>
      <c r="D107" s="57"/>
      <c r="E107" s="57"/>
      <c r="F107" s="57" t="s">
        <v>16</v>
      </c>
      <c r="G107" s="57"/>
      <c r="H107" s="2" t="s">
        <v>15</v>
      </c>
      <c r="I107" s="2" t="s">
        <v>0</v>
      </c>
    </row>
    <row r="108" spans="1:9" x14ac:dyDescent="0.25">
      <c r="A108" s="5"/>
      <c r="B108" s="5" t="s">
        <v>21</v>
      </c>
      <c r="C108" s="60" t="s">
        <v>82</v>
      </c>
      <c r="D108" s="61"/>
      <c r="E108" s="62"/>
      <c r="F108" s="59">
        <v>46.2</v>
      </c>
      <c r="G108" s="59"/>
      <c r="H108" s="20"/>
      <c r="I108" s="8">
        <f>F108*H108</f>
        <v>0</v>
      </c>
    </row>
    <row r="109" spans="1:9" ht="14.25" customHeight="1" x14ac:dyDescent="0.25"/>
    <row r="110" spans="1:9" ht="15.75" x14ac:dyDescent="0.3">
      <c r="A110" s="65" t="s">
        <v>14</v>
      </c>
      <c r="B110" s="65"/>
      <c r="C110" s="65"/>
      <c r="D110" s="65"/>
      <c r="E110" s="65"/>
      <c r="F110" s="65" t="s">
        <v>16</v>
      </c>
      <c r="G110" s="65"/>
      <c r="H110" s="23" t="s">
        <v>15</v>
      </c>
      <c r="I110" s="22" t="s">
        <v>0</v>
      </c>
    </row>
    <row r="111" spans="1:9" x14ac:dyDescent="0.25">
      <c r="A111" s="5"/>
      <c r="B111" s="5" t="s">
        <v>83</v>
      </c>
      <c r="C111" s="60" t="s">
        <v>84</v>
      </c>
      <c r="D111" s="61"/>
      <c r="E111" s="62"/>
      <c r="F111" s="59">
        <v>0.3</v>
      </c>
      <c r="G111" s="59"/>
      <c r="H111" s="20"/>
      <c r="I111" s="21">
        <f>F111*H111</f>
        <v>0</v>
      </c>
    </row>
    <row r="112" spans="1:9" x14ac:dyDescent="0.25">
      <c r="A112" s="7"/>
    </row>
    <row r="113" spans="1:11" ht="15.75" x14ac:dyDescent="0.3">
      <c r="A113" s="57" t="s">
        <v>14</v>
      </c>
      <c r="B113" s="57"/>
      <c r="C113" s="57"/>
      <c r="D113" s="57"/>
      <c r="E113" s="57"/>
      <c r="F113" s="57" t="s">
        <v>16</v>
      </c>
      <c r="G113" s="57"/>
      <c r="H113" s="2" t="s">
        <v>15</v>
      </c>
      <c r="I113" s="2" t="s">
        <v>0</v>
      </c>
    </row>
    <row r="114" spans="1:11" ht="14.25" customHeight="1" x14ac:dyDescent="0.25">
      <c r="A114" s="5"/>
      <c r="B114" s="5" t="s">
        <v>54</v>
      </c>
      <c r="C114" s="60" t="s">
        <v>85</v>
      </c>
      <c r="D114" s="61"/>
      <c r="E114" s="62"/>
      <c r="F114" s="59">
        <v>3</v>
      </c>
      <c r="G114" s="59"/>
      <c r="H114" s="20"/>
      <c r="I114" s="8">
        <f>F114*H114</f>
        <v>0</v>
      </c>
    </row>
    <row r="116" spans="1:11" ht="15.75" x14ac:dyDescent="0.3">
      <c r="A116" s="57" t="s">
        <v>14</v>
      </c>
      <c r="B116" s="57"/>
      <c r="C116" s="57"/>
      <c r="D116" s="57"/>
      <c r="E116" s="57"/>
      <c r="F116" s="57" t="s">
        <v>16</v>
      </c>
      <c r="G116" s="57"/>
      <c r="H116" s="2" t="s">
        <v>15</v>
      </c>
      <c r="I116" s="2" t="s">
        <v>0</v>
      </c>
    </row>
    <row r="117" spans="1:11" x14ac:dyDescent="0.25">
      <c r="A117" s="5"/>
      <c r="B117" s="5" t="s">
        <v>54</v>
      </c>
      <c r="C117" s="60" t="s">
        <v>86</v>
      </c>
      <c r="D117" s="61"/>
      <c r="E117" s="62"/>
      <c r="F117" s="59">
        <v>3</v>
      </c>
      <c r="G117" s="59"/>
      <c r="H117" s="20"/>
      <c r="I117" s="8">
        <f>F117*H117</f>
        <v>0</v>
      </c>
    </row>
    <row r="119" spans="1:11" ht="15.75" x14ac:dyDescent="0.3">
      <c r="A119" s="57" t="s">
        <v>14</v>
      </c>
      <c r="B119" s="57"/>
      <c r="C119" s="57"/>
      <c r="D119" s="57"/>
      <c r="E119" s="57"/>
      <c r="F119" s="57" t="s">
        <v>16</v>
      </c>
      <c r="G119" s="57"/>
      <c r="H119" s="2" t="s">
        <v>15</v>
      </c>
      <c r="I119" s="2" t="s">
        <v>0</v>
      </c>
    </row>
    <row r="120" spans="1:11" x14ac:dyDescent="0.25">
      <c r="A120" s="5"/>
      <c r="B120" s="5" t="s">
        <v>54</v>
      </c>
      <c r="C120" s="60" t="s">
        <v>87</v>
      </c>
      <c r="D120" s="61"/>
      <c r="E120" s="62"/>
      <c r="F120" s="59">
        <v>51.5</v>
      </c>
      <c r="G120" s="59"/>
      <c r="H120" s="20"/>
      <c r="I120" s="8">
        <f>F120*H120</f>
        <v>0</v>
      </c>
    </row>
    <row r="122" spans="1:11" ht="15.75" x14ac:dyDescent="0.3">
      <c r="A122" s="57" t="s">
        <v>14</v>
      </c>
      <c r="B122" s="57"/>
      <c r="C122" s="57"/>
      <c r="D122" s="57"/>
      <c r="E122" s="57"/>
      <c r="F122" s="57" t="s">
        <v>16</v>
      </c>
      <c r="G122" s="57"/>
      <c r="H122" s="2" t="s">
        <v>15</v>
      </c>
      <c r="I122" s="2" t="s">
        <v>0</v>
      </c>
    </row>
    <row r="123" spans="1:11" x14ac:dyDescent="0.25">
      <c r="A123" s="5"/>
      <c r="B123" s="5" t="s">
        <v>58</v>
      </c>
      <c r="C123" s="60" t="s">
        <v>88</v>
      </c>
      <c r="D123" s="61"/>
      <c r="E123" s="62"/>
      <c r="F123" s="59">
        <v>474</v>
      </c>
      <c r="G123" s="59"/>
      <c r="H123" s="20"/>
      <c r="I123" s="8">
        <f>F123*H123</f>
        <v>0</v>
      </c>
    </row>
    <row r="125" spans="1:11" ht="15.75" x14ac:dyDescent="0.3">
      <c r="A125" s="57" t="s">
        <v>89</v>
      </c>
      <c r="B125" s="57"/>
      <c r="C125" s="63" t="s">
        <v>90</v>
      </c>
      <c r="D125" s="63"/>
      <c r="E125" s="63"/>
      <c r="I125" s="46">
        <f>SUM(I128+I131+I134+I137+I140+I143+I146+I149+I152+I155)</f>
        <v>0</v>
      </c>
    </row>
    <row r="126" spans="1:11" x14ac:dyDescent="0.25">
      <c r="C126" s="64" t="s">
        <v>68</v>
      </c>
      <c r="D126" s="64"/>
      <c r="K126" s="16"/>
    </row>
    <row r="127" spans="1:11" ht="15.75" x14ac:dyDescent="0.3">
      <c r="A127" s="57" t="s">
        <v>14</v>
      </c>
      <c r="B127" s="57"/>
      <c r="C127" s="57"/>
      <c r="D127" s="57"/>
      <c r="E127" s="57"/>
      <c r="F127" s="57" t="s">
        <v>16</v>
      </c>
      <c r="G127" s="57"/>
      <c r="H127" s="2" t="s">
        <v>15</v>
      </c>
      <c r="I127" s="2" t="s">
        <v>0</v>
      </c>
    </row>
    <row r="128" spans="1:11" ht="17.25" customHeight="1" x14ac:dyDescent="0.25">
      <c r="A128" s="5"/>
      <c r="B128" s="5" t="s">
        <v>69</v>
      </c>
      <c r="C128" s="60" t="s">
        <v>91</v>
      </c>
      <c r="D128" s="61"/>
      <c r="E128" s="62"/>
      <c r="F128" s="59">
        <v>232</v>
      </c>
      <c r="G128" s="59"/>
      <c r="H128" s="47" t="s">
        <v>55</v>
      </c>
      <c r="I128" s="39"/>
    </row>
    <row r="129" spans="1:9" x14ac:dyDescent="0.25">
      <c r="C129" t="s">
        <v>71</v>
      </c>
    </row>
    <row r="130" spans="1:9" ht="15.75" x14ac:dyDescent="0.3">
      <c r="A130" s="57" t="s">
        <v>14</v>
      </c>
      <c r="B130" s="57"/>
      <c r="C130" s="57"/>
      <c r="D130" s="57"/>
      <c r="E130" s="57"/>
      <c r="F130" s="57" t="s">
        <v>16</v>
      </c>
      <c r="G130" s="57"/>
      <c r="H130" s="2" t="s">
        <v>15</v>
      </c>
      <c r="I130" s="2" t="s">
        <v>0</v>
      </c>
    </row>
    <row r="131" spans="1:9" x14ac:dyDescent="0.25">
      <c r="A131" s="5"/>
      <c r="B131" s="5" t="s">
        <v>60</v>
      </c>
      <c r="C131" s="60" t="s">
        <v>92</v>
      </c>
      <c r="D131" s="61"/>
      <c r="E131" s="62"/>
      <c r="F131" s="59">
        <v>9</v>
      </c>
      <c r="G131" s="59"/>
      <c r="H131" s="20"/>
      <c r="I131" s="8">
        <f>F131*H131</f>
        <v>0</v>
      </c>
    </row>
    <row r="133" spans="1:9" ht="15.75" x14ac:dyDescent="0.3">
      <c r="A133" s="57" t="s">
        <v>14</v>
      </c>
      <c r="B133" s="57"/>
      <c r="C133" s="57"/>
      <c r="D133" s="57"/>
      <c r="E133" s="57"/>
      <c r="F133" s="57" t="s">
        <v>16</v>
      </c>
      <c r="G133" s="57"/>
      <c r="H133" s="2" t="s">
        <v>15</v>
      </c>
      <c r="I133" s="2" t="s">
        <v>0</v>
      </c>
    </row>
    <row r="134" spans="1:9" x14ac:dyDescent="0.25">
      <c r="A134" s="5"/>
      <c r="B134" s="5" t="s">
        <v>60</v>
      </c>
      <c r="C134" s="60" t="s">
        <v>93</v>
      </c>
      <c r="D134" s="61"/>
      <c r="E134" s="62"/>
      <c r="F134" s="59">
        <v>36</v>
      </c>
      <c r="G134" s="59"/>
      <c r="H134" s="20"/>
      <c r="I134" s="8">
        <f>F134*H134</f>
        <v>0</v>
      </c>
    </row>
    <row r="136" spans="1:9" ht="15.75" x14ac:dyDescent="0.3">
      <c r="A136" s="57" t="s">
        <v>14</v>
      </c>
      <c r="B136" s="57"/>
      <c r="C136" s="57"/>
      <c r="D136" s="57"/>
      <c r="E136" s="57"/>
      <c r="F136" s="57" t="s">
        <v>16</v>
      </c>
      <c r="G136" s="57"/>
      <c r="H136" s="2" t="s">
        <v>15</v>
      </c>
      <c r="I136" s="2" t="s">
        <v>0</v>
      </c>
    </row>
    <row r="137" spans="1:9" x14ac:dyDescent="0.25">
      <c r="A137" s="5"/>
      <c r="B137" s="5" t="s">
        <v>60</v>
      </c>
      <c r="C137" s="60" t="s">
        <v>94</v>
      </c>
      <c r="D137" s="61"/>
      <c r="E137" s="62"/>
      <c r="F137" s="59">
        <v>6</v>
      </c>
      <c r="G137" s="59"/>
      <c r="H137" s="20"/>
      <c r="I137" s="8">
        <f>F137*H137</f>
        <v>0</v>
      </c>
    </row>
    <row r="139" spans="1:9" ht="15.75" x14ac:dyDescent="0.3">
      <c r="A139" s="57" t="s">
        <v>14</v>
      </c>
      <c r="B139" s="57"/>
      <c r="C139" s="57"/>
      <c r="D139" s="57"/>
      <c r="E139" s="57"/>
      <c r="F139" s="57" t="s">
        <v>16</v>
      </c>
      <c r="G139" s="57"/>
      <c r="H139" s="2" t="s">
        <v>15</v>
      </c>
      <c r="I139" s="2" t="s">
        <v>0</v>
      </c>
    </row>
    <row r="140" spans="1:9" x14ac:dyDescent="0.25">
      <c r="A140" s="5"/>
      <c r="B140" s="5" t="s">
        <v>58</v>
      </c>
      <c r="C140" s="60" t="s">
        <v>95</v>
      </c>
      <c r="D140" s="61"/>
      <c r="E140" s="62"/>
      <c r="F140" s="59">
        <v>1000</v>
      </c>
      <c r="G140" s="59"/>
      <c r="H140" s="38" t="s">
        <v>55</v>
      </c>
      <c r="I140" s="39"/>
    </row>
    <row r="142" spans="1:9" ht="15.75" x14ac:dyDescent="0.3">
      <c r="A142" s="57" t="s">
        <v>14</v>
      </c>
      <c r="B142" s="57"/>
      <c r="C142" s="57"/>
      <c r="D142" s="57"/>
      <c r="E142" s="57"/>
      <c r="F142" s="57" t="s">
        <v>16</v>
      </c>
      <c r="G142" s="57"/>
      <c r="H142" s="2" t="s">
        <v>15</v>
      </c>
      <c r="I142" s="2" t="s">
        <v>0</v>
      </c>
    </row>
    <row r="143" spans="1:9" ht="16.5" customHeight="1" x14ac:dyDescent="0.25">
      <c r="A143" s="5"/>
      <c r="B143" s="5" t="s">
        <v>58</v>
      </c>
      <c r="C143" s="58" t="s">
        <v>96</v>
      </c>
      <c r="D143" s="58"/>
      <c r="E143" s="58"/>
      <c r="F143" s="59">
        <v>90</v>
      </c>
      <c r="G143" s="59"/>
      <c r="H143" s="20"/>
      <c r="I143" s="8">
        <f>F143*H143</f>
        <v>0</v>
      </c>
    </row>
    <row r="144" spans="1:9" ht="16.5" customHeight="1" x14ac:dyDescent="0.25">
      <c r="A144" s="48"/>
      <c r="B144" s="48"/>
      <c r="C144" s="49"/>
      <c r="D144" s="49"/>
      <c r="E144" s="49"/>
      <c r="F144" s="50"/>
      <c r="G144" s="50"/>
      <c r="H144" s="40"/>
      <c r="I144" s="51"/>
    </row>
    <row r="145" spans="1:10" ht="15.75" x14ac:dyDescent="0.3">
      <c r="A145" s="57" t="s">
        <v>14</v>
      </c>
      <c r="B145" s="57"/>
      <c r="C145" s="57"/>
      <c r="D145" s="57"/>
      <c r="E145" s="57"/>
      <c r="F145" s="57" t="s">
        <v>16</v>
      </c>
      <c r="G145" s="57"/>
      <c r="H145" s="2" t="s">
        <v>15</v>
      </c>
      <c r="I145" s="2" t="s">
        <v>0</v>
      </c>
    </row>
    <row r="146" spans="1:10" x14ac:dyDescent="0.25">
      <c r="A146" s="5"/>
      <c r="B146" s="5" t="s">
        <v>58</v>
      </c>
      <c r="C146" s="60" t="s">
        <v>97</v>
      </c>
      <c r="D146" s="61"/>
      <c r="E146" s="62"/>
      <c r="F146" s="59">
        <v>20</v>
      </c>
      <c r="G146" s="59"/>
      <c r="H146" s="20"/>
      <c r="I146" s="8">
        <f>F146*H146</f>
        <v>0</v>
      </c>
    </row>
    <row r="147" spans="1:10" x14ac:dyDescent="0.25">
      <c r="J147" s="16"/>
    </row>
    <row r="148" spans="1:10" ht="15.75" x14ac:dyDescent="0.3">
      <c r="A148" s="57" t="s">
        <v>14</v>
      </c>
      <c r="B148" s="57"/>
      <c r="C148" s="57"/>
      <c r="D148" s="57"/>
      <c r="E148" s="57"/>
      <c r="F148" s="57" t="s">
        <v>16</v>
      </c>
      <c r="G148" s="57"/>
      <c r="H148" s="2" t="s">
        <v>15</v>
      </c>
      <c r="I148" s="2" t="s">
        <v>0</v>
      </c>
    </row>
    <row r="149" spans="1:10" x14ac:dyDescent="0.25">
      <c r="A149" s="5"/>
      <c r="B149" s="5" t="s">
        <v>58</v>
      </c>
      <c r="C149" s="60" t="s">
        <v>98</v>
      </c>
      <c r="D149" s="61"/>
      <c r="E149" s="62"/>
      <c r="F149" s="59">
        <v>2</v>
      </c>
      <c r="G149" s="59"/>
      <c r="H149" s="20"/>
      <c r="I149" s="8">
        <f>F149*H149</f>
        <v>0</v>
      </c>
    </row>
    <row r="151" spans="1:10" ht="15.75" x14ac:dyDescent="0.3">
      <c r="A151" s="57" t="s">
        <v>14</v>
      </c>
      <c r="B151" s="57"/>
      <c r="C151" s="57"/>
      <c r="D151" s="57"/>
      <c r="E151" s="57"/>
      <c r="F151" s="57" t="s">
        <v>16</v>
      </c>
      <c r="G151" s="57"/>
      <c r="H151" s="2" t="s">
        <v>15</v>
      </c>
      <c r="I151" s="2" t="s">
        <v>0</v>
      </c>
    </row>
    <row r="152" spans="1:10" x14ac:dyDescent="0.25">
      <c r="A152" s="5"/>
      <c r="B152" s="5" t="s">
        <v>58</v>
      </c>
      <c r="C152" s="60" t="s">
        <v>99</v>
      </c>
      <c r="D152" s="61"/>
      <c r="E152" s="62"/>
      <c r="F152" s="59">
        <v>24</v>
      </c>
      <c r="G152" s="59"/>
      <c r="H152" s="20"/>
      <c r="I152" s="8">
        <f>F152*H152</f>
        <v>0</v>
      </c>
    </row>
    <row r="154" spans="1:10" ht="15.75" x14ac:dyDescent="0.3">
      <c r="A154" s="57" t="s">
        <v>14</v>
      </c>
      <c r="B154" s="57"/>
      <c r="C154" s="57"/>
      <c r="D154" s="57"/>
      <c r="E154" s="57"/>
      <c r="F154" s="57" t="s">
        <v>16</v>
      </c>
      <c r="G154" s="57"/>
      <c r="H154" s="2" t="s">
        <v>15</v>
      </c>
      <c r="I154" s="2" t="s">
        <v>0</v>
      </c>
    </row>
    <row r="155" spans="1:10" x14ac:dyDescent="0.25">
      <c r="A155" s="5"/>
      <c r="B155" s="5" t="s">
        <v>60</v>
      </c>
      <c r="C155" s="60" t="s">
        <v>100</v>
      </c>
      <c r="D155" s="61"/>
      <c r="E155" s="62"/>
      <c r="F155" s="59">
        <v>6</v>
      </c>
      <c r="G155" s="59"/>
      <c r="H155" s="20"/>
      <c r="I155" s="8">
        <f>F155*H155</f>
        <v>0</v>
      </c>
    </row>
    <row r="157" spans="1:10" ht="15.75" x14ac:dyDescent="0.3">
      <c r="A157" s="66" t="s">
        <v>18</v>
      </c>
      <c r="B157" s="66"/>
      <c r="C157" s="67" t="s">
        <v>101</v>
      </c>
      <c r="D157" s="67"/>
      <c r="E157" s="67"/>
      <c r="F157" s="67"/>
      <c r="G157" s="67"/>
      <c r="H157" s="67"/>
      <c r="I157" s="9">
        <f>SUM(I161+I164+I167+I170)</f>
        <v>0</v>
      </c>
    </row>
    <row r="158" spans="1:10" ht="15.75" x14ac:dyDescent="0.3">
      <c r="A158" s="57" t="s">
        <v>104</v>
      </c>
      <c r="B158" s="57"/>
      <c r="C158" s="63" t="s">
        <v>105</v>
      </c>
      <c r="D158" s="63"/>
      <c r="E158" s="63"/>
      <c r="I158" s="46">
        <f>SUM(I161+I164+I167+I170)</f>
        <v>0</v>
      </c>
    </row>
    <row r="160" spans="1:10" ht="15.75" x14ac:dyDescent="0.3">
      <c r="A160" s="57" t="s">
        <v>14</v>
      </c>
      <c r="B160" s="57"/>
      <c r="C160" s="57"/>
      <c r="D160" s="57"/>
      <c r="E160" s="57"/>
      <c r="F160" s="57" t="s">
        <v>16</v>
      </c>
      <c r="G160" s="57"/>
      <c r="H160" s="2" t="s">
        <v>15</v>
      </c>
      <c r="I160" s="2" t="s">
        <v>0</v>
      </c>
    </row>
    <row r="161" spans="1:9" x14ac:dyDescent="0.25">
      <c r="A161" s="5"/>
      <c r="B161" s="5" t="s">
        <v>102</v>
      </c>
      <c r="C161" s="60" t="s">
        <v>103</v>
      </c>
      <c r="D161" s="61"/>
      <c r="E161" s="62"/>
      <c r="F161" s="59">
        <v>3400</v>
      </c>
      <c r="G161" s="59"/>
      <c r="H161" s="20"/>
      <c r="I161" s="8">
        <f>F161*H161</f>
        <v>0</v>
      </c>
    </row>
    <row r="163" spans="1:9" ht="15.75" x14ac:dyDescent="0.3">
      <c r="A163" s="57" t="s">
        <v>14</v>
      </c>
      <c r="B163" s="57"/>
      <c r="C163" s="57"/>
      <c r="D163" s="57"/>
      <c r="E163" s="57"/>
      <c r="F163" s="57" t="s">
        <v>16</v>
      </c>
      <c r="G163" s="57"/>
      <c r="H163" s="2" t="s">
        <v>15</v>
      </c>
      <c r="I163" s="2" t="s">
        <v>0</v>
      </c>
    </row>
    <row r="164" spans="1:9" ht="18.75" customHeight="1" x14ac:dyDescent="0.25">
      <c r="A164" s="5"/>
      <c r="B164" s="5" t="s">
        <v>21</v>
      </c>
      <c r="C164" s="60" t="s">
        <v>106</v>
      </c>
      <c r="D164" s="61"/>
      <c r="E164" s="62"/>
      <c r="F164" s="59">
        <v>1100</v>
      </c>
      <c r="G164" s="59"/>
      <c r="H164" s="20"/>
      <c r="I164" s="8">
        <f>F164*H164</f>
        <v>0</v>
      </c>
    </row>
    <row r="166" spans="1:9" ht="15.75" x14ac:dyDescent="0.3">
      <c r="A166" s="57" t="s">
        <v>14</v>
      </c>
      <c r="B166" s="57"/>
      <c r="C166" s="57"/>
      <c r="D166" s="57"/>
      <c r="E166" s="57"/>
      <c r="F166" s="57" t="s">
        <v>16</v>
      </c>
      <c r="G166" s="57"/>
      <c r="H166" s="2" t="s">
        <v>15</v>
      </c>
      <c r="I166" s="2" t="s">
        <v>0</v>
      </c>
    </row>
    <row r="167" spans="1:9" ht="24.75" customHeight="1" x14ac:dyDescent="0.25">
      <c r="A167" s="5"/>
      <c r="B167" s="5" t="s">
        <v>21</v>
      </c>
      <c r="C167" s="60" t="s">
        <v>107</v>
      </c>
      <c r="D167" s="61"/>
      <c r="E167" s="62"/>
      <c r="F167" s="59">
        <v>1100</v>
      </c>
      <c r="G167" s="59"/>
      <c r="H167" s="20"/>
      <c r="I167" s="8">
        <f>F167*H167</f>
        <v>0</v>
      </c>
    </row>
    <row r="169" spans="1:9" ht="15.75" x14ac:dyDescent="0.3">
      <c r="A169" s="57" t="s">
        <v>14</v>
      </c>
      <c r="B169" s="57"/>
      <c r="C169" s="57"/>
      <c r="D169" s="57"/>
      <c r="E169" s="57"/>
      <c r="F169" s="57" t="s">
        <v>16</v>
      </c>
      <c r="G169" s="57"/>
      <c r="H169" s="2" t="s">
        <v>15</v>
      </c>
      <c r="I169" s="2" t="s">
        <v>0</v>
      </c>
    </row>
    <row r="170" spans="1:9" ht="20.25" customHeight="1" x14ac:dyDescent="0.25">
      <c r="A170" s="5"/>
      <c r="B170" s="5" t="s">
        <v>58</v>
      </c>
      <c r="C170" s="60" t="s">
        <v>108</v>
      </c>
      <c r="D170" s="61"/>
      <c r="E170" s="62"/>
      <c r="F170" s="59">
        <v>1</v>
      </c>
      <c r="G170" s="59"/>
      <c r="H170" s="20"/>
      <c r="I170" s="8">
        <f>F170*H170</f>
        <v>0</v>
      </c>
    </row>
    <row r="172" spans="1:9" ht="15.75" x14ac:dyDescent="0.3">
      <c r="A172" s="66" t="s">
        <v>19</v>
      </c>
      <c r="B172" s="66"/>
      <c r="C172" s="67" t="s">
        <v>109</v>
      </c>
      <c r="D172" s="67"/>
      <c r="E172" s="67"/>
      <c r="F172" s="67"/>
      <c r="G172" s="67"/>
      <c r="H172" s="67"/>
      <c r="I172" s="9" t="e">
        <f>SUM(I176+I179+I182+I185+I188+I191+I194+I197+I200+I203+I206+I209+I212+I215+I218+I221+I224+I227+I230+I233+I236+I239+I242+I245+I248+I251+I254+I257)</f>
        <v>#VALUE!</v>
      </c>
    </row>
    <row r="173" spans="1:9" ht="15.75" x14ac:dyDescent="0.3">
      <c r="A173" s="57" t="s">
        <v>110</v>
      </c>
      <c r="B173" s="57"/>
      <c r="C173" s="63" t="s">
        <v>111</v>
      </c>
      <c r="D173" s="63"/>
      <c r="E173" s="63"/>
      <c r="I173" s="46" t="e">
        <f>SUM(I176+I179+I182+I185+I188+I191+I194+I197+I200+I203+I206+I209+I212+I215+I218+I221+I224+I227+I230+I233+I236+I239+I242+I245+I248+I251+I254+I257)</f>
        <v>#VALUE!</v>
      </c>
    </row>
    <row r="174" spans="1:9" x14ac:dyDescent="0.25">
      <c r="C174" s="64" t="s">
        <v>112</v>
      </c>
      <c r="D174" s="64"/>
    </row>
    <row r="175" spans="1:9" ht="15.75" x14ac:dyDescent="0.3">
      <c r="A175" s="57" t="s">
        <v>14</v>
      </c>
      <c r="B175" s="57"/>
      <c r="C175" s="57"/>
      <c r="D175" s="57"/>
      <c r="E175" s="57"/>
      <c r="F175" s="57" t="s">
        <v>16</v>
      </c>
      <c r="G175" s="57"/>
      <c r="H175" s="2" t="s">
        <v>15</v>
      </c>
      <c r="I175" s="2" t="s">
        <v>0</v>
      </c>
    </row>
    <row r="176" spans="1:9" ht="24.75" customHeight="1" x14ac:dyDescent="0.25">
      <c r="A176" s="5"/>
      <c r="B176" s="5" t="s">
        <v>113</v>
      </c>
      <c r="C176" s="84" t="s">
        <v>114</v>
      </c>
      <c r="D176" s="85"/>
      <c r="E176" s="86"/>
      <c r="F176" s="59">
        <v>4</v>
      </c>
      <c r="G176" s="59"/>
      <c r="H176" s="20"/>
      <c r="I176" s="8">
        <f>F176*H176</f>
        <v>0</v>
      </c>
    </row>
    <row r="178" spans="1:9" ht="27" customHeight="1" x14ac:dyDescent="0.3">
      <c r="A178" s="57" t="s">
        <v>14</v>
      </c>
      <c r="B178" s="57"/>
      <c r="C178" s="57"/>
      <c r="D178" s="57"/>
      <c r="E178" s="57"/>
      <c r="F178" s="57" t="s">
        <v>16</v>
      </c>
      <c r="G178" s="57"/>
      <c r="H178" s="2" t="s">
        <v>15</v>
      </c>
      <c r="I178" s="2" t="s">
        <v>0</v>
      </c>
    </row>
    <row r="179" spans="1:9" ht="22.5" customHeight="1" x14ac:dyDescent="0.25">
      <c r="A179" s="5"/>
      <c r="B179" s="5" t="s">
        <v>21</v>
      </c>
      <c r="C179" s="60" t="s">
        <v>115</v>
      </c>
      <c r="D179" s="61"/>
      <c r="E179" s="62"/>
      <c r="F179" s="59">
        <v>616</v>
      </c>
      <c r="G179" s="59"/>
      <c r="H179" s="20"/>
      <c r="I179" s="8">
        <f>F179*H179</f>
        <v>0</v>
      </c>
    </row>
    <row r="181" spans="1:9" ht="15.75" x14ac:dyDescent="0.3">
      <c r="A181" s="57" t="s">
        <v>14</v>
      </c>
      <c r="B181" s="57"/>
      <c r="C181" s="57"/>
      <c r="D181" s="57"/>
      <c r="E181" s="57"/>
      <c r="F181" s="57" t="s">
        <v>16</v>
      </c>
      <c r="G181" s="57"/>
      <c r="H181" s="2" t="s">
        <v>15</v>
      </c>
      <c r="I181" s="2" t="s">
        <v>0</v>
      </c>
    </row>
    <row r="182" spans="1:9" ht="21.75" customHeight="1" x14ac:dyDescent="0.25">
      <c r="A182" s="5"/>
      <c r="B182" s="5" t="s">
        <v>58</v>
      </c>
      <c r="C182" s="60" t="s">
        <v>116</v>
      </c>
      <c r="D182" s="61"/>
      <c r="E182" s="62"/>
      <c r="F182" s="59">
        <v>150</v>
      </c>
      <c r="G182" s="59"/>
      <c r="H182" s="20"/>
      <c r="I182" s="8">
        <f>F182*H182</f>
        <v>0</v>
      </c>
    </row>
    <row r="184" spans="1:9" ht="15.75" x14ac:dyDescent="0.3">
      <c r="A184" s="57" t="s">
        <v>14</v>
      </c>
      <c r="B184" s="57"/>
      <c r="C184" s="57"/>
      <c r="D184" s="57"/>
      <c r="E184" s="57"/>
      <c r="F184" s="57" t="s">
        <v>16</v>
      </c>
      <c r="G184" s="57"/>
      <c r="H184" s="2" t="s">
        <v>15</v>
      </c>
      <c r="I184" s="2" t="s">
        <v>0</v>
      </c>
    </row>
    <row r="185" spans="1:9" ht="21" customHeight="1" x14ac:dyDescent="0.25">
      <c r="A185" s="5"/>
      <c r="B185" s="5" t="s">
        <v>58</v>
      </c>
      <c r="C185" s="60" t="s">
        <v>117</v>
      </c>
      <c r="D185" s="61"/>
      <c r="E185" s="62"/>
      <c r="F185" s="59">
        <v>300</v>
      </c>
      <c r="G185" s="59"/>
      <c r="H185" s="20"/>
      <c r="I185" s="8">
        <f>F185*H185</f>
        <v>0</v>
      </c>
    </row>
    <row r="187" spans="1:9" ht="15.75" x14ac:dyDescent="0.3">
      <c r="A187" s="57" t="s">
        <v>14</v>
      </c>
      <c r="B187" s="57"/>
      <c r="C187" s="57"/>
      <c r="D187" s="57"/>
      <c r="E187" s="57"/>
      <c r="F187" s="57" t="s">
        <v>16</v>
      </c>
      <c r="G187" s="57"/>
      <c r="H187" s="2" t="s">
        <v>15</v>
      </c>
      <c r="I187" s="2" t="s">
        <v>0</v>
      </c>
    </row>
    <row r="188" spans="1:9" ht="23.25" customHeight="1" x14ac:dyDescent="0.25">
      <c r="A188" s="5"/>
      <c r="B188" s="5" t="s">
        <v>118</v>
      </c>
      <c r="C188" s="60" t="s">
        <v>119</v>
      </c>
      <c r="D188" s="61"/>
      <c r="E188" s="62"/>
      <c r="F188" s="59">
        <v>200</v>
      </c>
      <c r="G188" s="59"/>
      <c r="H188" s="20"/>
      <c r="I188" s="8">
        <f>F188*H188</f>
        <v>0</v>
      </c>
    </row>
    <row r="190" spans="1:9" ht="15.75" x14ac:dyDescent="0.3">
      <c r="A190" s="57" t="s">
        <v>14</v>
      </c>
      <c r="B190" s="57"/>
      <c r="C190" s="57"/>
      <c r="D190" s="57"/>
      <c r="E190" s="57"/>
      <c r="F190" s="57" t="s">
        <v>16</v>
      </c>
      <c r="G190" s="57"/>
      <c r="H190" s="2" t="s">
        <v>15</v>
      </c>
      <c r="I190" s="2" t="s">
        <v>0</v>
      </c>
    </row>
    <row r="191" spans="1:9" ht="18.75" customHeight="1" x14ac:dyDescent="0.25">
      <c r="A191" s="5"/>
      <c r="B191" s="5" t="s">
        <v>120</v>
      </c>
      <c r="C191" s="60" t="s">
        <v>121</v>
      </c>
      <c r="D191" s="61"/>
      <c r="E191" s="62"/>
      <c r="F191" s="59">
        <v>200</v>
      </c>
      <c r="G191" s="59"/>
      <c r="H191" s="20"/>
      <c r="I191" s="8">
        <f>F191*H191</f>
        <v>0</v>
      </c>
    </row>
    <row r="193" spans="1:9" ht="15.75" x14ac:dyDescent="0.3">
      <c r="A193" s="57" t="s">
        <v>14</v>
      </c>
      <c r="B193" s="57"/>
      <c r="C193" s="57"/>
      <c r="D193" s="57"/>
      <c r="E193" s="57"/>
      <c r="F193" s="57" t="s">
        <v>16</v>
      </c>
      <c r="G193" s="57"/>
      <c r="H193" s="2" t="s">
        <v>15</v>
      </c>
      <c r="I193" s="2" t="s">
        <v>0</v>
      </c>
    </row>
    <row r="194" spans="1:9" x14ac:dyDescent="0.25">
      <c r="A194" s="5"/>
      <c r="B194" s="5" t="s">
        <v>58</v>
      </c>
      <c r="C194" s="60" t="s">
        <v>122</v>
      </c>
      <c r="D194" s="61"/>
      <c r="E194" s="62"/>
      <c r="F194" s="59">
        <v>24</v>
      </c>
      <c r="G194" s="59"/>
      <c r="H194" s="20"/>
      <c r="I194" s="8">
        <f>F194*H194</f>
        <v>0</v>
      </c>
    </row>
    <row r="196" spans="1:9" ht="15.75" x14ac:dyDescent="0.3">
      <c r="A196" s="57" t="s">
        <v>14</v>
      </c>
      <c r="B196" s="57"/>
      <c r="C196" s="57"/>
      <c r="D196" s="57"/>
      <c r="E196" s="57"/>
      <c r="F196" s="57" t="s">
        <v>16</v>
      </c>
      <c r="G196" s="57"/>
      <c r="H196" s="2" t="s">
        <v>15</v>
      </c>
      <c r="I196" s="2" t="s">
        <v>0</v>
      </c>
    </row>
    <row r="197" spans="1:9" ht="21" customHeight="1" x14ac:dyDescent="0.25">
      <c r="A197" s="5"/>
      <c r="B197" s="5" t="s">
        <v>58</v>
      </c>
      <c r="C197" s="60" t="s">
        <v>123</v>
      </c>
      <c r="D197" s="61"/>
      <c r="E197" s="62"/>
      <c r="F197" s="59">
        <v>15</v>
      </c>
      <c r="G197" s="59"/>
      <c r="H197" s="20"/>
      <c r="I197" s="8">
        <f>F197*H197</f>
        <v>0</v>
      </c>
    </row>
    <row r="198" spans="1:9" x14ac:dyDescent="0.25">
      <c r="A198" s="14"/>
      <c r="B198" s="13"/>
      <c r="C198" s="13"/>
      <c r="D198" s="13"/>
      <c r="E198" s="13"/>
      <c r="F198" s="13"/>
      <c r="G198" s="13"/>
      <c r="H198" s="13"/>
      <c r="I198" s="13"/>
    </row>
    <row r="199" spans="1:9" ht="15.75" x14ac:dyDescent="0.3">
      <c r="A199" s="57" t="s">
        <v>14</v>
      </c>
      <c r="B199" s="57"/>
      <c r="C199" s="57"/>
      <c r="D199" s="57"/>
      <c r="E199" s="57"/>
      <c r="F199" s="57" t="s">
        <v>16</v>
      </c>
      <c r="G199" s="57"/>
      <c r="H199" s="2" t="s">
        <v>15</v>
      </c>
      <c r="I199" s="2" t="s">
        <v>0</v>
      </c>
    </row>
    <row r="200" spans="1:9" ht="17.25" customHeight="1" x14ac:dyDescent="0.25">
      <c r="A200" s="5"/>
      <c r="B200" s="5" t="s">
        <v>58</v>
      </c>
      <c r="C200" s="60" t="s">
        <v>124</v>
      </c>
      <c r="D200" s="61"/>
      <c r="E200" s="62"/>
      <c r="F200" s="59">
        <v>330</v>
      </c>
      <c r="G200" s="59"/>
      <c r="H200" s="20"/>
      <c r="I200" s="8">
        <f>F200*H200</f>
        <v>0</v>
      </c>
    </row>
    <row r="202" spans="1:9" ht="17.25" customHeight="1" x14ac:dyDescent="0.3">
      <c r="A202" s="57" t="s">
        <v>14</v>
      </c>
      <c r="B202" s="57"/>
      <c r="C202" s="57"/>
      <c r="D202" s="57"/>
      <c r="E202" s="57"/>
      <c r="F202" s="57" t="s">
        <v>16</v>
      </c>
      <c r="G202" s="57"/>
      <c r="H202" s="2" t="s">
        <v>15</v>
      </c>
      <c r="I202" s="2" t="s">
        <v>0</v>
      </c>
    </row>
    <row r="203" spans="1:9" ht="24" customHeight="1" x14ac:dyDescent="0.25">
      <c r="A203" s="5"/>
      <c r="B203" s="5" t="s">
        <v>125</v>
      </c>
      <c r="C203" s="84" t="s">
        <v>126</v>
      </c>
      <c r="D203" s="85"/>
      <c r="E203" s="86"/>
      <c r="F203" s="87">
        <v>36</v>
      </c>
      <c r="G203" s="88"/>
      <c r="H203" s="20"/>
      <c r="I203" s="8">
        <f>F203*H203</f>
        <v>0</v>
      </c>
    </row>
    <row r="205" spans="1:9" ht="26.25" customHeight="1" x14ac:dyDescent="0.3">
      <c r="A205" s="57" t="s">
        <v>14</v>
      </c>
      <c r="B205" s="57"/>
      <c r="C205" s="57"/>
      <c r="D205" s="57"/>
      <c r="E205" s="57"/>
      <c r="F205" s="57" t="s">
        <v>16</v>
      </c>
      <c r="G205" s="57"/>
      <c r="H205" s="2" t="s">
        <v>15</v>
      </c>
      <c r="I205" s="2" t="s">
        <v>0</v>
      </c>
    </row>
    <row r="206" spans="1:9" x14ac:dyDescent="0.25">
      <c r="A206" s="5"/>
      <c r="B206" s="5" t="s">
        <v>21</v>
      </c>
      <c r="C206" s="84" t="s">
        <v>127</v>
      </c>
      <c r="D206" s="85"/>
      <c r="E206" s="86"/>
      <c r="F206" s="87">
        <v>200</v>
      </c>
      <c r="G206" s="88"/>
      <c r="H206" s="20"/>
      <c r="I206" s="8">
        <f>F206*H206</f>
        <v>0</v>
      </c>
    </row>
    <row r="208" spans="1:9" ht="34.5" customHeight="1" x14ac:dyDescent="0.3">
      <c r="A208" s="57" t="s">
        <v>14</v>
      </c>
      <c r="B208" s="57"/>
      <c r="C208" s="57"/>
      <c r="D208" s="57"/>
      <c r="E208" s="57"/>
      <c r="F208" s="57" t="s">
        <v>16</v>
      </c>
      <c r="G208" s="57"/>
      <c r="H208" s="2" t="s">
        <v>15</v>
      </c>
      <c r="I208" s="2" t="s">
        <v>0</v>
      </c>
    </row>
    <row r="209" spans="1:22" ht="21.75" customHeight="1" x14ac:dyDescent="0.25">
      <c r="A209" s="5"/>
      <c r="B209" s="5" t="s">
        <v>58</v>
      </c>
      <c r="C209" s="84" t="s">
        <v>128</v>
      </c>
      <c r="D209" s="85"/>
      <c r="E209" s="86"/>
      <c r="F209" s="87">
        <v>8</v>
      </c>
      <c r="G209" s="88"/>
      <c r="H209" s="20"/>
      <c r="I209" s="8">
        <f>F209*H209</f>
        <v>0</v>
      </c>
    </row>
    <row r="210" spans="1:22" x14ac:dyDescent="0.25">
      <c r="A210" s="12"/>
    </row>
    <row r="211" spans="1:22" ht="15.75" x14ac:dyDescent="0.3">
      <c r="A211" s="57" t="s">
        <v>14</v>
      </c>
      <c r="B211" s="57"/>
      <c r="C211" s="57"/>
      <c r="D211" s="57"/>
      <c r="E211" s="57"/>
      <c r="F211" s="57" t="s">
        <v>16</v>
      </c>
      <c r="G211" s="57"/>
      <c r="H211" s="2" t="s">
        <v>15</v>
      </c>
      <c r="I211" s="2" t="s">
        <v>0</v>
      </c>
    </row>
    <row r="212" spans="1:22" ht="18" customHeight="1" x14ac:dyDescent="0.25">
      <c r="A212" s="5"/>
      <c r="B212" s="5" t="s">
        <v>125</v>
      </c>
      <c r="C212" s="84" t="s">
        <v>129</v>
      </c>
      <c r="D212" s="85"/>
      <c r="E212" s="86"/>
      <c r="F212" s="87">
        <v>100</v>
      </c>
      <c r="G212" s="88"/>
      <c r="H212" s="20"/>
      <c r="I212" s="8">
        <f>F212*H212</f>
        <v>0</v>
      </c>
    </row>
    <row r="213" spans="1:22" x14ac:dyDescent="0.25">
      <c r="C213" s="90" t="s">
        <v>130</v>
      </c>
      <c r="D213" s="90"/>
    </row>
    <row r="214" spans="1:22" ht="15.75" x14ac:dyDescent="0.3">
      <c r="A214" s="57" t="s">
        <v>14</v>
      </c>
      <c r="B214" s="57"/>
      <c r="C214" s="57"/>
      <c r="D214" s="57"/>
      <c r="E214" s="57"/>
      <c r="F214" s="57" t="s">
        <v>16</v>
      </c>
      <c r="G214" s="57"/>
      <c r="H214" s="2" t="s">
        <v>15</v>
      </c>
      <c r="I214" s="2" t="s">
        <v>0</v>
      </c>
    </row>
    <row r="215" spans="1:22" ht="18.75" customHeight="1" x14ac:dyDescent="0.25">
      <c r="A215" s="5"/>
      <c r="B215" s="5" t="s">
        <v>60</v>
      </c>
      <c r="C215" s="84" t="s">
        <v>131</v>
      </c>
      <c r="D215" s="85"/>
      <c r="E215" s="86"/>
      <c r="F215" s="87">
        <v>60</v>
      </c>
      <c r="G215" s="88"/>
      <c r="H215" s="20"/>
      <c r="I215" s="8">
        <f>F215*H215</f>
        <v>0</v>
      </c>
    </row>
    <row r="217" spans="1:22" ht="15.75" x14ac:dyDescent="0.3">
      <c r="A217" s="57" t="s">
        <v>14</v>
      </c>
      <c r="B217" s="57"/>
      <c r="C217" s="57"/>
      <c r="D217" s="57"/>
      <c r="E217" s="57"/>
      <c r="F217" s="57" t="s">
        <v>16</v>
      </c>
      <c r="G217" s="57"/>
      <c r="H217" s="2" t="s">
        <v>15</v>
      </c>
      <c r="I217" s="2" t="s">
        <v>0</v>
      </c>
    </row>
    <row r="218" spans="1:22" ht="24.75" customHeight="1" x14ac:dyDescent="0.25">
      <c r="A218" s="5"/>
      <c r="B218" s="5" t="s">
        <v>60</v>
      </c>
      <c r="C218" s="84" t="s">
        <v>132</v>
      </c>
      <c r="D218" s="85"/>
      <c r="E218" s="86"/>
      <c r="F218" s="87">
        <v>150</v>
      </c>
      <c r="G218" s="88"/>
      <c r="H218" s="20" t="s">
        <v>166</v>
      </c>
      <c r="I218" s="8" t="e">
        <f>F218*H218</f>
        <v>#VALUE!</v>
      </c>
    </row>
    <row r="220" spans="1:22" ht="15.75" x14ac:dyDescent="0.3">
      <c r="A220" s="57" t="s">
        <v>14</v>
      </c>
      <c r="B220" s="57"/>
      <c r="C220" s="57"/>
      <c r="D220" s="57"/>
      <c r="E220" s="57"/>
      <c r="F220" s="57" t="s">
        <v>16</v>
      </c>
      <c r="G220" s="57"/>
      <c r="H220" s="2" t="s">
        <v>15</v>
      </c>
      <c r="I220" s="2" t="s">
        <v>0</v>
      </c>
    </row>
    <row r="221" spans="1:22" s="11" customFormat="1" ht="20.25" customHeight="1" x14ac:dyDescent="0.25">
      <c r="A221" s="5"/>
      <c r="B221" s="5" t="s">
        <v>60</v>
      </c>
      <c r="C221" s="89" t="s">
        <v>133</v>
      </c>
      <c r="D221" s="89"/>
      <c r="E221" s="89"/>
      <c r="F221" s="59">
        <v>150</v>
      </c>
      <c r="G221" s="59"/>
      <c r="H221" s="20"/>
      <c r="I221" s="8">
        <f>F221*H221</f>
        <v>0</v>
      </c>
      <c r="J221"/>
      <c r="K221"/>
      <c r="L221"/>
      <c r="M221"/>
      <c r="N221"/>
      <c r="O221"/>
      <c r="P221"/>
      <c r="Q221"/>
      <c r="R221"/>
      <c r="S221"/>
      <c r="T221"/>
      <c r="U221"/>
      <c r="V221"/>
    </row>
    <row r="223" spans="1:22" ht="15.75" x14ac:dyDescent="0.3">
      <c r="A223" s="57" t="s">
        <v>14</v>
      </c>
      <c r="B223" s="57"/>
      <c r="C223" s="57"/>
      <c r="D223" s="57"/>
      <c r="E223" s="57"/>
      <c r="F223" s="57" t="s">
        <v>16</v>
      </c>
      <c r="G223" s="57"/>
      <c r="H223" s="2" t="s">
        <v>15</v>
      </c>
      <c r="I223" s="2" t="s">
        <v>0</v>
      </c>
    </row>
    <row r="224" spans="1:22" ht="27.75" customHeight="1" x14ac:dyDescent="0.25">
      <c r="A224" s="5"/>
      <c r="B224" s="5" t="s">
        <v>60</v>
      </c>
      <c r="C224" s="84" t="s">
        <v>134</v>
      </c>
      <c r="D224" s="85"/>
      <c r="E224" s="86"/>
      <c r="F224" s="87">
        <v>60</v>
      </c>
      <c r="G224" s="88"/>
      <c r="H224" s="20"/>
      <c r="I224" s="8">
        <f>F224*H224</f>
        <v>0</v>
      </c>
    </row>
    <row r="226" spans="1:9" ht="27" customHeight="1" x14ac:dyDescent="0.3">
      <c r="A226" s="57" t="s">
        <v>14</v>
      </c>
      <c r="B226" s="57"/>
      <c r="C226" s="57"/>
      <c r="D226" s="57"/>
      <c r="E226" s="57"/>
      <c r="F226" s="57" t="s">
        <v>16</v>
      </c>
      <c r="G226" s="57"/>
      <c r="H226" s="2" t="s">
        <v>15</v>
      </c>
      <c r="I226" s="2" t="s">
        <v>0</v>
      </c>
    </row>
    <row r="227" spans="1:9" ht="16.5" customHeight="1" x14ac:dyDescent="0.25">
      <c r="A227" s="5"/>
      <c r="B227" s="5" t="s">
        <v>60</v>
      </c>
      <c r="C227" s="84" t="s">
        <v>135</v>
      </c>
      <c r="D227" s="85"/>
      <c r="E227" s="86"/>
      <c r="F227" s="87">
        <v>180</v>
      </c>
      <c r="G227" s="88"/>
      <c r="H227" s="20"/>
      <c r="I227" s="8">
        <f>F227*H227</f>
        <v>0</v>
      </c>
    </row>
    <row r="229" spans="1:9" ht="24" customHeight="1" x14ac:dyDescent="0.3">
      <c r="A229" s="57" t="s">
        <v>14</v>
      </c>
      <c r="B229" s="57"/>
      <c r="C229" s="57"/>
      <c r="D229" s="57"/>
      <c r="E229" s="57"/>
      <c r="F229" s="57" t="s">
        <v>16</v>
      </c>
      <c r="G229" s="57"/>
      <c r="H229" s="2" t="s">
        <v>15</v>
      </c>
      <c r="I229" s="2" t="s">
        <v>0</v>
      </c>
    </row>
    <row r="230" spans="1:9" ht="12.75" customHeight="1" x14ac:dyDescent="0.25">
      <c r="A230" s="5"/>
      <c r="B230" s="5" t="s">
        <v>60</v>
      </c>
      <c r="C230" s="84" t="s">
        <v>136</v>
      </c>
      <c r="D230" s="85"/>
      <c r="E230" s="86"/>
      <c r="F230" s="87">
        <v>67.5</v>
      </c>
      <c r="G230" s="88"/>
      <c r="H230" s="20"/>
      <c r="I230" s="8">
        <f>F230*H230</f>
        <v>0</v>
      </c>
    </row>
    <row r="232" spans="1:9" ht="29.25" customHeight="1" x14ac:dyDescent="0.3">
      <c r="A232" s="57" t="s">
        <v>14</v>
      </c>
      <c r="B232" s="57"/>
      <c r="C232" s="57"/>
      <c r="D232" s="57"/>
      <c r="E232" s="57"/>
      <c r="F232" s="57" t="s">
        <v>16</v>
      </c>
      <c r="G232" s="57"/>
      <c r="H232" s="2" t="s">
        <v>15</v>
      </c>
      <c r="I232" s="2" t="s">
        <v>0</v>
      </c>
    </row>
    <row r="233" spans="1:9" ht="18" customHeight="1" x14ac:dyDescent="0.25">
      <c r="A233" s="5"/>
      <c r="B233" s="5" t="s">
        <v>60</v>
      </c>
      <c r="C233" s="84" t="s">
        <v>137</v>
      </c>
      <c r="D233" s="85"/>
      <c r="E233" s="86"/>
      <c r="F233" s="87">
        <v>300</v>
      </c>
      <c r="G233" s="88"/>
      <c r="H233" s="20"/>
      <c r="I233" s="8">
        <f>F233*H233</f>
        <v>0</v>
      </c>
    </row>
    <row r="234" spans="1:9" x14ac:dyDescent="0.25">
      <c r="A234" s="7"/>
    </row>
    <row r="235" spans="1:9" ht="15.75" x14ac:dyDescent="0.3">
      <c r="A235" s="57" t="s">
        <v>14</v>
      </c>
      <c r="B235" s="57"/>
      <c r="C235" s="57"/>
      <c r="D235" s="57"/>
      <c r="E235" s="57"/>
      <c r="F235" s="57" t="s">
        <v>16</v>
      </c>
      <c r="G235" s="57"/>
      <c r="H235" s="2" t="s">
        <v>15</v>
      </c>
      <c r="I235" s="2" t="s">
        <v>0</v>
      </c>
    </row>
    <row r="236" spans="1:9" ht="11.25" customHeight="1" x14ac:dyDescent="0.25">
      <c r="A236" s="5"/>
      <c r="B236" s="5" t="s">
        <v>60</v>
      </c>
      <c r="C236" s="84" t="s">
        <v>138</v>
      </c>
      <c r="D236" s="85"/>
      <c r="E236" s="86"/>
      <c r="F236" s="87">
        <v>420</v>
      </c>
      <c r="G236" s="88"/>
      <c r="H236" s="20"/>
      <c r="I236" s="8">
        <f>F236*H236</f>
        <v>0</v>
      </c>
    </row>
    <row r="237" spans="1:9" x14ac:dyDescent="0.25">
      <c r="A237" s="10"/>
    </row>
    <row r="238" spans="1:9" ht="15.75" x14ac:dyDescent="0.3">
      <c r="A238" s="57" t="s">
        <v>14</v>
      </c>
      <c r="B238" s="57"/>
      <c r="C238" s="57"/>
      <c r="D238" s="57"/>
      <c r="E238" s="57"/>
      <c r="F238" s="57" t="s">
        <v>16</v>
      </c>
      <c r="G238" s="57"/>
      <c r="H238" s="2" t="s">
        <v>15</v>
      </c>
      <c r="I238" s="2" t="s">
        <v>0</v>
      </c>
    </row>
    <row r="239" spans="1:9" ht="14.25" customHeight="1" x14ac:dyDescent="0.25">
      <c r="A239" s="5"/>
      <c r="B239" s="5" t="s">
        <v>60</v>
      </c>
      <c r="C239" s="84" t="s">
        <v>139</v>
      </c>
      <c r="D239" s="85"/>
      <c r="E239" s="86"/>
      <c r="F239" s="87">
        <v>210</v>
      </c>
      <c r="G239" s="88"/>
      <c r="H239" s="20"/>
      <c r="I239" s="8">
        <f>F239*H239</f>
        <v>0</v>
      </c>
    </row>
    <row r="241" spans="1:9" ht="15.75" x14ac:dyDescent="0.3">
      <c r="A241" s="57" t="s">
        <v>14</v>
      </c>
      <c r="B241" s="57"/>
      <c r="C241" s="57"/>
      <c r="D241" s="57"/>
      <c r="E241" s="57"/>
      <c r="F241" s="57" t="s">
        <v>16</v>
      </c>
      <c r="G241" s="57"/>
      <c r="H241" s="2" t="s">
        <v>15</v>
      </c>
      <c r="I241" s="2" t="s">
        <v>0</v>
      </c>
    </row>
    <row r="242" spans="1:9" ht="17.25" customHeight="1" x14ac:dyDescent="0.25">
      <c r="A242" s="5"/>
      <c r="B242" s="5" t="s">
        <v>60</v>
      </c>
      <c r="C242" s="84" t="s">
        <v>140</v>
      </c>
      <c r="D242" s="85"/>
      <c r="E242" s="86"/>
      <c r="F242" s="87">
        <v>990</v>
      </c>
      <c r="G242" s="88"/>
      <c r="H242" s="20"/>
      <c r="I242" s="8">
        <f>F242*H242</f>
        <v>0</v>
      </c>
    </row>
    <row r="244" spans="1:9" ht="15.75" x14ac:dyDescent="0.3">
      <c r="A244" s="57" t="s">
        <v>14</v>
      </c>
      <c r="B244" s="57"/>
      <c r="C244" s="57"/>
      <c r="D244" s="57"/>
      <c r="E244" s="57"/>
      <c r="F244" s="57" t="s">
        <v>16</v>
      </c>
      <c r="G244" s="57"/>
      <c r="H244" s="2" t="s">
        <v>15</v>
      </c>
      <c r="I244" s="2" t="s">
        <v>0</v>
      </c>
    </row>
    <row r="245" spans="1:9" ht="19.5" customHeight="1" x14ac:dyDescent="0.25">
      <c r="A245" s="5"/>
      <c r="B245" s="5" t="s">
        <v>60</v>
      </c>
      <c r="C245" s="84" t="s">
        <v>141</v>
      </c>
      <c r="D245" s="85"/>
      <c r="E245" s="86"/>
      <c r="F245" s="87">
        <v>60</v>
      </c>
      <c r="G245" s="88"/>
      <c r="H245" s="20"/>
      <c r="I245" s="8">
        <f>F245*H245</f>
        <v>0</v>
      </c>
    </row>
    <row r="247" spans="1:9" ht="15.75" x14ac:dyDescent="0.3">
      <c r="A247" s="57" t="s">
        <v>14</v>
      </c>
      <c r="B247" s="57"/>
      <c r="C247" s="57"/>
      <c r="D247" s="57"/>
      <c r="E247" s="57"/>
      <c r="F247" s="57" t="s">
        <v>16</v>
      </c>
      <c r="G247" s="57"/>
      <c r="H247" s="2" t="s">
        <v>15</v>
      </c>
      <c r="I247" s="2" t="s">
        <v>0</v>
      </c>
    </row>
    <row r="248" spans="1:9" ht="19.5" customHeight="1" x14ac:dyDescent="0.25">
      <c r="A248" s="5"/>
      <c r="B248" s="5" t="s">
        <v>60</v>
      </c>
      <c r="C248" s="84" t="s">
        <v>142</v>
      </c>
      <c r="D248" s="85"/>
      <c r="E248" s="86"/>
      <c r="F248" s="87">
        <v>540</v>
      </c>
      <c r="G248" s="88"/>
      <c r="H248" s="20"/>
      <c r="I248" s="8">
        <f>F248*H248</f>
        <v>0</v>
      </c>
    </row>
    <row r="250" spans="1:9" ht="15.75" x14ac:dyDescent="0.3">
      <c r="A250" s="57" t="s">
        <v>14</v>
      </c>
      <c r="B250" s="57"/>
      <c r="C250" s="57"/>
      <c r="D250" s="57"/>
      <c r="E250" s="57"/>
      <c r="F250" s="57" t="s">
        <v>16</v>
      </c>
      <c r="G250" s="57"/>
      <c r="H250" s="2" t="s">
        <v>15</v>
      </c>
      <c r="I250" s="2" t="s">
        <v>0</v>
      </c>
    </row>
    <row r="251" spans="1:9" ht="14.25" customHeight="1" x14ac:dyDescent="0.25">
      <c r="A251" s="5"/>
      <c r="B251" s="5" t="s">
        <v>60</v>
      </c>
      <c r="C251" s="84" t="s">
        <v>143</v>
      </c>
      <c r="D251" s="85"/>
      <c r="E251" s="86"/>
      <c r="F251" s="87">
        <v>192</v>
      </c>
      <c r="G251" s="88"/>
      <c r="H251" s="20"/>
      <c r="I251" s="8">
        <f>F251*H251</f>
        <v>0</v>
      </c>
    </row>
    <row r="253" spans="1:9" ht="15" customHeight="1" x14ac:dyDescent="0.3">
      <c r="A253" s="57" t="s">
        <v>14</v>
      </c>
      <c r="B253" s="57"/>
      <c r="C253" s="57"/>
      <c r="D253" s="57"/>
      <c r="E253" s="57"/>
      <c r="F253" s="57" t="s">
        <v>16</v>
      </c>
      <c r="G253" s="57"/>
      <c r="H253" s="2" t="s">
        <v>15</v>
      </c>
      <c r="I253" s="2" t="s">
        <v>0</v>
      </c>
    </row>
    <row r="254" spans="1:9" ht="15.75" customHeight="1" x14ac:dyDescent="0.25">
      <c r="A254" s="5"/>
      <c r="B254" s="5" t="s">
        <v>60</v>
      </c>
      <c r="C254" s="84" t="s">
        <v>144</v>
      </c>
      <c r="D254" s="85"/>
      <c r="E254" s="86"/>
      <c r="F254" s="87">
        <v>360</v>
      </c>
      <c r="G254" s="88"/>
      <c r="H254" s="20"/>
      <c r="I254" s="8">
        <f>F254*H254</f>
        <v>0</v>
      </c>
    </row>
    <row r="256" spans="1:9" ht="15.75" x14ac:dyDescent="0.3">
      <c r="A256" s="57" t="s">
        <v>14</v>
      </c>
      <c r="B256" s="57"/>
      <c r="C256" s="57"/>
      <c r="D256" s="57"/>
      <c r="E256" s="57"/>
      <c r="F256" s="57" t="s">
        <v>16</v>
      </c>
      <c r="G256" s="57"/>
      <c r="H256" s="2" t="s">
        <v>15</v>
      </c>
      <c r="I256" s="2" t="s">
        <v>0</v>
      </c>
    </row>
    <row r="257" spans="1:9" ht="16.5" customHeight="1" x14ac:dyDescent="0.25">
      <c r="A257" s="5"/>
      <c r="B257" s="5" t="s">
        <v>60</v>
      </c>
      <c r="C257" s="84" t="s">
        <v>145</v>
      </c>
      <c r="D257" s="85"/>
      <c r="E257" s="86"/>
      <c r="F257" s="87">
        <v>60</v>
      </c>
      <c r="G257" s="88"/>
      <c r="H257" s="20"/>
      <c r="I257" s="8">
        <f>F257*H257</f>
        <v>0</v>
      </c>
    </row>
    <row r="259" spans="1:9" ht="15.75" x14ac:dyDescent="0.3">
      <c r="A259" s="66" t="s">
        <v>20</v>
      </c>
      <c r="B259" s="66"/>
      <c r="C259" s="67" t="s">
        <v>146</v>
      </c>
      <c r="D259" s="67"/>
      <c r="E259" s="67"/>
      <c r="F259" s="67"/>
      <c r="G259" s="67"/>
      <c r="H259" s="67"/>
      <c r="I259" s="9">
        <f>SUM(I262+I265+I268+I271)</f>
        <v>0</v>
      </c>
    </row>
    <row r="261" spans="1:9" ht="15.75" x14ac:dyDescent="0.3">
      <c r="A261" s="57" t="s">
        <v>14</v>
      </c>
      <c r="B261" s="57"/>
      <c r="C261" s="57"/>
      <c r="D261" s="57"/>
      <c r="E261" s="57"/>
      <c r="F261" s="57" t="s">
        <v>16</v>
      </c>
      <c r="G261" s="57"/>
      <c r="H261" s="2" t="s">
        <v>15</v>
      </c>
      <c r="I261" s="2" t="s">
        <v>0</v>
      </c>
    </row>
    <row r="262" spans="1:9" ht="74.25" customHeight="1" x14ac:dyDescent="0.25">
      <c r="A262" s="5"/>
      <c r="B262" s="5" t="s">
        <v>147</v>
      </c>
      <c r="C262" s="84" t="s">
        <v>148</v>
      </c>
      <c r="D262" s="85"/>
      <c r="E262" s="86"/>
      <c r="F262" s="87">
        <v>46</v>
      </c>
      <c r="G262" s="88"/>
      <c r="H262" s="47" t="s">
        <v>55</v>
      </c>
      <c r="I262" s="39"/>
    </row>
    <row r="264" spans="1:9" ht="25.5" customHeight="1" x14ac:dyDescent="0.3">
      <c r="A264" s="57" t="s">
        <v>14</v>
      </c>
      <c r="B264" s="57"/>
      <c r="C264" s="57"/>
      <c r="D264" s="57"/>
      <c r="E264" s="57"/>
      <c r="F264" s="57" t="s">
        <v>16</v>
      </c>
      <c r="G264" s="57"/>
      <c r="H264" s="2" t="s">
        <v>15</v>
      </c>
      <c r="I264" s="2" t="s">
        <v>0</v>
      </c>
    </row>
    <row r="265" spans="1:9" ht="18.75" customHeight="1" x14ac:dyDescent="0.25">
      <c r="A265" s="5"/>
      <c r="B265" s="5" t="s">
        <v>147</v>
      </c>
      <c r="C265" s="84" t="s">
        <v>149</v>
      </c>
      <c r="D265" s="85"/>
      <c r="E265" s="86"/>
      <c r="F265" s="87">
        <v>14</v>
      </c>
      <c r="G265" s="88"/>
      <c r="H265" s="20"/>
      <c r="I265" s="8">
        <f>F265*H265</f>
        <v>0</v>
      </c>
    </row>
    <row r="267" spans="1:9" ht="15.75" x14ac:dyDescent="0.3">
      <c r="A267" s="57" t="s">
        <v>14</v>
      </c>
      <c r="B267" s="57"/>
      <c r="C267" s="57"/>
      <c r="D267" s="57"/>
      <c r="E267" s="57"/>
      <c r="F267" s="57" t="s">
        <v>16</v>
      </c>
      <c r="G267" s="57"/>
      <c r="H267" s="2" t="s">
        <v>15</v>
      </c>
      <c r="I267" s="2" t="s">
        <v>0</v>
      </c>
    </row>
    <row r="268" spans="1:9" ht="14.25" customHeight="1" x14ac:dyDescent="0.25">
      <c r="A268" s="5"/>
      <c r="B268" s="5" t="s">
        <v>147</v>
      </c>
      <c r="C268" s="84" t="s">
        <v>150</v>
      </c>
      <c r="D268" s="85"/>
      <c r="E268" s="86"/>
      <c r="F268" s="87">
        <v>54</v>
      </c>
      <c r="G268" s="88"/>
      <c r="H268" s="20"/>
      <c r="I268" s="8">
        <f>F268*H268</f>
        <v>0</v>
      </c>
    </row>
    <row r="269" spans="1:9" x14ac:dyDescent="0.25">
      <c r="A269" s="12"/>
    </row>
    <row r="270" spans="1:9" ht="15.75" x14ac:dyDescent="0.3">
      <c r="A270" s="57" t="s">
        <v>14</v>
      </c>
      <c r="B270" s="57"/>
      <c r="C270" s="57"/>
      <c r="D270" s="57"/>
      <c r="E270" s="57"/>
      <c r="F270" s="57" t="s">
        <v>16</v>
      </c>
      <c r="G270" s="57"/>
      <c r="H270" s="2" t="s">
        <v>15</v>
      </c>
      <c r="I270" s="2" t="s">
        <v>0</v>
      </c>
    </row>
    <row r="271" spans="1:9" ht="25.5" customHeight="1" x14ac:dyDescent="0.25">
      <c r="A271" s="5"/>
      <c r="B271" s="5" t="s">
        <v>147</v>
      </c>
      <c r="C271" s="84" t="s">
        <v>151</v>
      </c>
      <c r="D271" s="85"/>
      <c r="E271" s="86"/>
      <c r="F271" s="87">
        <v>1</v>
      </c>
      <c r="G271" s="88"/>
      <c r="H271" s="20"/>
      <c r="I271" s="8">
        <f>F271*H271</f>
        <v>0</v>
      </c>
    </row>
    <row r="273" spans="1:9" ht="18.75" customHeight="1" x14ac:dyDescent="0.3">
      <c r="A273" s="66" t="s">
        <v>22</v>
      </c>
      <c r="B273" s="66"/>
      <c r="C273" s="67" t="s">
        <v>152</v>
      </c>
      <c r="D273" s="67"/>
      <c r="E273" s="67"/>
      <c r="F273" s="67"/>
      <c r="G273" s="67"/>
      <c r="H273" s="67"/>
      <c r="I273" s="9">
        <f>SUM(I276+I279+I282+I285)</f>
        <v>0</v>
      </c>
    </row>
    <row r="274" spans="1:9" ht="12" customHeight="1" x14ac:dyDescent="0.25"/>
    <row r="275" spans="1:9" ht="26.25" customHeight="1" x14ac:dyDescent="0.3">
      <c r="A275" s="57" t="s">
        <v>14</v>
      </c>
      <c r="B275" s="57"/>
      <c r="C275" s="57"/>
      <c r="D275" s="57"/>
      <c r="E275" s="57"/>
      <c r="F275" s="57" t="s">
        <v>16</v>
      </c>
      <c r="G275" s="57"/>
      <c r="H275" s="2" t="s">
        <v>15</v>
      </c>
      <c r="I275" s="2" t="s">
        <v>0</v>
      </c>
    </row>
    <row r="276" spans="1:9" ht="16.5" customHeight="1" x14ac:dyDescent="0.25">
      <c r="A276" s="5"/>
      <c r="B276" s="5" t="s">
        <v>147</v>
      </c>
      <c r="C276" s="84" t="s">
        <v>153</v>
      </c>
      <c r="D276" s="85"/>
      <c r="E276" s="86"/>
      <c r="F276" s="87">
        <v>1</v>
      </c>
      <c r="G276" s="88"/>
      <c r="H276" s="20"/>
      <c r="I276" s="8">
        <f>F276*H276</f>
        <v>0</v>
      </c>
    </row>
    <row r="278" spans="1:9" ht="15.75" x14ac:dyDescent="0.3">
      <c r="A278" s="57" t="s">
        <v>14</v>
      </c>
      <c r="B278" s="57"/>
      <c r="C278" s="57"/>
      <c r="D278" s="57"/>
      <c r="E278" s="57"/>
      <c r="F278" s="57" t="s">
        <v>16</v>
      </c>
      <c r="G278" s="57"/>
      <c r="H278" s="2" t="s">
        <v>15</v>
      </c>
      <c r="I278" s="2" t="s">
        <v>0</v>
      </c>
    </row>
    <row r="279" spans="1:9" ht="25.5" customHeight="1" x14ac:dyDescent="0.25">
      <c r="A279" s="5"/>
      <c r="B279" s="5" t="s">
        <v>147</v>
      </c>
      <c r="C279" s="84" t="s">
        <v>154</v>
      </c>
      <c r="D279" s="85"/>
      <c r="E279" s="86"/>
      <c r="F279" s="87">
        <v>1</v>
      </c>
      <c r="G279" s="88"/>
      <c r="H279" s="20"/>
      <c r="I279" s="8">
        <f>F279*H279</f>
        <v>0</v>
      </c>
    </row>
    <row r="281" spans="1:9" ht="15.75" x14ac:dyDescent="0.3">
      <c r="A281" s="57" t="s">
        <v>14</v>
      </c>
      <c r="B281" s="57"/>
      <c r="C281" s="57"/>
      <c r="D281" s="57"/>
      <c r="E281" s="57"/>
      <c r="F281" s="57" t="s">
        <v>16</v>
      </c>
      <c r="G281" s="57"/>
      <c r="H281" s="2" t="s">
        <v>15</v>
      </c>
      <c r="I281" s="2" t="s">
        <v>0</v>
      </c>
    </row>
    <row r="282" spans="1:9" ht="22.5" customHeight="1" x14ac:dyDescent="0.25">
      <c r="A282" s="5"/>
      <c r="B282" s="5" t="s">
        <v>147</v>
      </c>
      <c r="C282" s="84" t="s">
        <v>155</v>
      </c>
      <c r="D282" s="85"/>
      <c r="E282" s="86"/>
      <c r="F282" s="87">
        <v>1</v>
      </c>
      <c r="G282" s="88"/>
      <c r="H282" s="20"/>
      <c r="I282" s="8">
        <f>F282*H282</f>
        <v>0</v>
      </c>
    </row>
    <row r="283" spans="1:9" x14ac:dyDescent="0.25">
      <c r="A283" s="12"/>
    </row>
    <row r="284" spans="1:9" ht="15.75" x14ac:dyDescent="0.3">
      <c r="A284" s="57" t="s">
        <v>14</v>
      </c>
      <c r="B284" s="57"/>
      <c r="C284" s="57"/>
      <c r="D284" s="57"/>
      <c r="E284" s="57"/>
      <c r="F284" s="57" t="s">
        <v>16</v>
      </c>
      <c r="G284" s="57"/>
      <c r="H284" s="2" t="s">
        <v>15</v>
      </c>
      <c r="I284" s="2" t="s">
        <v>0</v>
      </c>
    </row>
    <row r="285" spans="1:9" ht="18.75" customHeight="1" x14ac:dyDescent="0.25">
      <c r="A285" s="5"/>
      <c r="B285" s="5" t="s">
        <v>58</v>
      </c>
      <c r="C285" s="84" t="s">
        <v>156</v>
      </c>
      <c r="D285" s="85"/>
      <c r="E285" s="86"/>
      <c r="F285" s="87">
        <v>1</v>
      </c>
      <c r="G285" s="88"/>
      <c r="H285" s="20"/>
      <c r="I285" s="8">
        <f>F285*H285</f>
        <v>0</v>
      </c>
    </row>
    <row r="287" spans="1:9" ht="15.75" x14ac:dyDescent="0.3">
      <c r="A287" s="66" t="s">
        <v>157</v>
      </c>
      <c r="B287" s="66"/>
      <c r="C287" s="67" t="s">
        <v>158</v>
      </c>
      <c r="D287" s="67"/>
      <c r="E287" s="67"/>
      <c r="F287" s="67"/>
      <c r="G287" s="67"/>
      <c r="H287" s="67"/>
      <c r="I287" s="9">
        <f>SUM(I290)</f>
        <v>0</v>
      </c>
    </row>
    <row r="288" spans="1:9" ht="16.5" customHeight="1" x14ac:dyDescent="0.25"/>
    <row r="289" spans="1:9" ht="16.5" customHeight="1" x14ac:dyDescent="0.3">
      <c r="A289" s="57" t="s">
        <v>14</v>
      </c>
      <c r="B289" s="57"/>
      <c r="C289" s="57"/>
      <c r="D289" s="57"/>
      <c r="E289" s="57"/>
      <c r="F289" s="57" t="s">
        <v>16</v>
      </c>
      <c r="G289" s="57"/>
      <c r="H289" s="2" t="s">
        <v>15</v>
      </c>
      <c r="I289" s="2" t="s">
        <v>0</v>
      </c>
    </row>
    <row r="290" spans="1:9" ht="21" customHeight="1" x14ac:dyDescent="0.25">
      <c r="A290" s="5"/>
      <c r="B290" s="5" t="s">
        <v>147</v>
      </c>
      <c r="C290" s="84" t="s">
        <v>159</v>
      </c>
      <c r="D290" s="85"/>
      <c r="E290" s="86"/>
      <c r="F290" s="87">
        <v>1</v>
      </c>
      <c r="G290" s="88"/>
      <c r="H290" s="20"/>
      <c r="I290" s="8">
        <f>F290*H290</f>
        <v>0</v>
      </c>
    </row>
    <row r="292" spans="1:9" ht="15.75" x14ac:dyDescent="0.3">
      <c r="A292" s="66" t="s">
        <v>23</v>
      </c>
      <c r="B292" s="66"/>
      <c r="C292" s="67" t="s">
        <v>26</v>
      </c>
      <c r="D292" s="67"/>
      <c r="E292" s="67"/>
      <c r="F292" s="67"/>
      <c r="G292" s="67"/>
      <c r="H292" s="67"/>
      <c r="I292" s="9">
        <f>I295</f>
        <v>0</v>
      </c>
    </row>
    <row r="293" spans="1:9" ht="15.75" x14ac:dyDescent="0.3">
      <c r="A293" s="52"/>
      <c r="B293" s="52"/>
      <c r="C293" s="53"/>
      <c r="D293" s="53"/>
      <c r="E293" s="53"/>
      <c r="F293" s="53"/>
      <c r="G293" s="53"/>
      <c r="H293" s="53"/>
      <c r="I293" s="54"/>
    </row>
    <row r="294" spans="1:9" ht="14.25" customHeight="1" x14ac:dyDescent="0.3">
      <c r="A294" s="57" t="s">
        <v>14</v>
      </c>
      <c r="B294" s="57"/>
      <c r="C294" s="57"/>
      <c r="D294" s="57"/>
      <c r="E294" s="57"/>
      <c r="F294" s="57" t="s">
        <v>16</v>
      </c>
      <c r="G294" s="57"/>
      <c r="H294" s="2" t="s">
        <v>15</v>
      </c>
      <c r="I294" s="2" t="s">
        <v>0</v>
      </c>
    </row>
    <row r="295" spans="1:9" ht="15.75" customHeight="1" x14ac:dyDescent="0.25">
      <c r="A295" s="5"/>
      <c r="B295" s="5" t="s">
        <v>147</v>
      </c>
      <c r="C295" s="89" t="s">
        <v>160</v>
      </c>
      <c r="D295" s="89"/>
      <c r="E295" s="89"/>
      <c r="F295" s="59">
        <v>1</v>
      </c>
      <c r="G295" s="59"/>
      <c r="H295" s="20"/>
      <c r="I295" s="8">
        <f>F295*H295</f>
        <v>0</v>
      </c>
    </row>
    <row r="296" spans="1:9" ht="27" customHeight="1" x14ac:dyDescent="0.25">
      <c r="A296" s="41"/>
      <c r="B296" s="41"/>
      <c r="C296" s="55"/>
      <c r="D296" s="55"/>
      <c r="E296" s="55"/>
      <c r="F296" s="43"/>
      <c r="G296" s="43"/>
      <c r="H296" s="44"/>
      <c r="I296" s="45"/>
    </row>
    <row r="297" spans="1:9" ht="20.25" customHeight="1" x14ac:dyDescent="0.3">
      <c r="A297" s="66" t="s">
        <v>24</v>
      </c>
      <c r="B297" s="66"/>
      <c r="C297" s="67" t="s">
        <v>161</v>
      </c>
      <c r="D297" s="67"/>
      <c r="E297" s="67"/>
      <c r="F297" s="67"/>
      <c r="G297" s="67"/>
      <c r="H297" s="67"/>
      <c r="I297" s="9">
        <f>SUM(I300+I303+I306+I309)</f>
        <v>0</v>
      </c>
    </row>
    <row r="299" spans="1:9" ht="15.75" x14ac:dyDescent="0.3">
      <c r="A299" s="57" t="s">
        <v>14</v>
      </c>
      <c r="B299" s="57"/>
      <c r="C299" s="57"/>
      <c r="D299" s="57"/>
      <c r="E299" s="57"/>
      <c r="F299" s="57" t="s">
        <v>16</v>
      </c>
      <c r="G299" s="57"/>
      <c r="H299" s="2" t="s">
        <v>15</v>
      </c>
      <c r="I299" s="2" t="s">
        <v>0</v>
      </c>
    </row>
    <row r="300" spans="1:9" ht="18" customHeight="1" x14ac:dyDescent="0.25">
      <c r="A300" s="5"/>
      <c r="B300" s="5" t="s">
        <v>147</v>
      </c>
      <c r="C300" s="84" t="s">
        <v>162</v>
      </c>
      <c r="D300" s="85"/>
      <c r="E300" s="86"/>
      <c r="F300" s="87">
        <v>1</v>
      </c>
      <c r="G300" s="88"/>
      <c r="H300" s="20"/>
      <c r="I300" s="8">
        <f>F300*H300</f>
        <v>0</v>
      </c>
    </row>
    <row r="302" spans="1:9" ht="36" customHeight="1" x14ac:dyDescent="0.3">
      <c r="A302" s="57" t="s">
        <v>14</v>
      </c>
      <c r="B302" s="57"/>
      <c r="C302" s="57"/>
      <c r="D302" s="57"/>
      <c r="E302" s="57"/>
      <c r="F302" s="57" t="s">
        <v>25</v>
      </c>
      <c r="G302" s="57"/>
      <c r="H302" s="2" t="s">
        <v>15</v>
      </c>
      <c r="I302" s="2" t="s">
        <v>0</v>
      </c>
    </row>
    <row r="303" spans="1:9" ht="17.25" customHeight="1" x14ac:dyDescent="0.25">
      <c r="A303" s="5"/>
      <c r="B303" s="5" t="s">
        <v>58</v>
      </c>
      <c r="C303" s="84" t="s">
        <v>163</v>
      </c>
      <c r="D303" s="85"/>
      <c r="E303" s="86"/>
      <c r="F303" s="87">
        <v>1</v>
      </c>
      <c r="G303" s="88"/>
      <c r="H303" s="20"/>
      <c r="I303" s="8">
        <f>F303*H303</f>
        <v>0</v>
      </c>
    </row>
    <row r="305" spans="1:9" ht="15.75" x14ac:dyDescent="0.3">
      <c r="A305" s="57" t="s">
        <v>14</v>
      </c>
      <c r="B305" s="57"/>
      <c r="C305" s="57"/>
      <c r="D305" s="57"/>
      <c r="E305" s="57"/>
      <c r="F305" s="57" t="s">
        <v>25</v>
      </c>
      <c r="G305" s="57"/>
      <c r="H305" s="2" t="s">
        <v>15</v>
      </c>
      <c r="I305" s="2" t="s">
        <v>0</v>
      </c>
    </row>
    <row r="306" spans="1:9" ht="20.25" customHeight="1" x14ac:dyDescent="0.25">
      <c r="A306" s="5"/>
      <c r="B306" s="5" t="s">
        <v>147</v>
      </c>
      <c r="C306" s="84" t="s">
        <v>164</v>
      </c>
      <c r="D306" s="85"/>
      <c r="E306" s="86"/>
      <c r="F306" s="87">
        <v>1</v>
      </c>
      <c r="G306" s="88"/>
      <c r="H306" s="20"/>
      <c r="I306" s="8">
        <f>F306*H306</f>
        <v>0</v>
      </c>
    </row>
    <row r="308" spans="1:9" ht="15.75" x14ac:dyDescent="0.3">
      <c r="A308" s="57" t="s">
        <v>14</v>
      </c>
      <c r="B308" s="57"/>
      <c r="C308" s="57"/>
      <c r="D308" s="57"/>
      <c r="E308" s="57"/>
      <c r="F308" s="57" t="s">
        <v>25</v>
      </c>
      <c r="G308" s="57"/>
      <c r="H308" s="2" t="s">
        <v>15</v>
      </c>
      <c r="I308" s="2" t="s">
        <v>0</v>
      </c>
    </row>
    <row r="309" spans="1:9" ht="18.75" customHeight="1" x14ac:dyDescent="0.25">
      <c r="A309" s="5"/>
      <c r="B309" s="5" t="s">
        <v>147</v>
      </c>
      <c r="C309" s="84" t="s">
        <v>165</v>
      </c>
      <c r="D309" s="85"/>
      <c r="E309" s="86"/>
      <c r="F309" s="87">
        <v>1</v>
      </c>
      <c r="G309" s="88"/>
      <c r="H309" s="20"/>
      <c r="I309" s="8">
        <f>F309*H309</f>
        <v>0</v>
      </c>
    </row>
  </sheetData>
  <sheetProtection sheet="1" selectLockedCells="1"/>
  <mergeCells count="398">
    <mergeCell ref="C206:E206"/>
    <mergeCell ref="F206:G206"/>
    <mergeCell ref="A208:E208"/>
    <mergeCell ref="F208:G208"/>
    <mergeCell ref="C209:E209"/>
    <mergeCell ref="F209:G209"/>
    <mergeCell ref="A202:E202"/>
    <mergeCell ref="F202:G202"/>
    <mergeCell ref="C203:E203"/>
    <mergeCell ref="F203:G203"/>
    <mergeCell ref="A205:E205"/>
    <mergeCell ref="F205:G205"/>
    <mergeCell ref="A15:I17"/>
    <mergeCell ref="A56:E56"/>
    <mergeCell ref="C79:E79"/>
    <mergeCell ref="A86:E86"/>
    <mergeCell ref="F86:G86"/>
    <mergeCell ref="C87:E87"/>
    <mergeCell ref="F87:G87"/>
    <mergeCell ref="A89:E89"/>
    <mergeCell ref="F89:G89"/>
    <mergeCell ref="A33:E33"/>
    <mergeCell ref="F33:G33"/>
    <mergeCell ref="H33:I33"/>
    <mergeCell ref="F26:G26"/>
    <mergeCell ref="F27:G27"/>
    <mergeCell ref="F28:G28"/>
    <mergeCell ref="F29:G29"/>
    <mergeCell ref="A30:E30"/>
    <mergeCell ref="F30:G30"/>
    <mergeCell ref="H30:I30"/>
    <mergeCell ref="F21:G21"/>
    <mergeCell ref="F22:G22"/>
    <mergeCell ref="F23:G23"/>
    <mergeCell ref="H38:I38"/>
    <mergeCell ref="H39:I39"/>
    <mergeCell ref="A305:E305"/>
    <mergeCell ref="F305:G305"/>
    <mergeCell ref="C306:E306"/>
    <mergeCell ref="F306:G306"/>
    <mergeCell ref="A308:E308"/>
    <mergeCell ref="F308:G308"/>
    <mergeCell ref="C309:E309"/>
    <mergeCell ref="F309:G309"/>
    <mergeCell ref="C303:E303"/>
    <mergeCell ref="F303:G303"/>
    <mergeCell ref="A299:E299"/>
    <mergeCell ref="F299:G299"/>
    <mergeCell ref="C300:E300"/>
    <mergeCell ref="F300:G300"/>
    <mergeCell ref="A302:E302"/>
    <mergeCell ref="F302:G302"/>
    <mergeCell ref="A292:B292"/>
    <mergeCell ref="A294:E294"/>
    <mergeCell ref="F294:G294"/>
    <mergeCell ref="C295:E295"/>
    <mergeCell ref="F295:G295"/>
    <mergeCell ref="C292:H292"/>
    <mergeCell ref="A297:B297"/>
    <mergeCell ref="C297:H297"/>
    <mergeCell ref="A287:B287"/>
    <mergeCell ref="C287:H287"/>
    <mergeCell ref="A289:E289"/>
    <mergeCell ref="F289:G289"/>
    <mergeCell ref="C290:E290"/>
    <mergeCell ref="F290:G290"/>
    <mergeCell ref="C282:E282"/>
    <mergeCell ref="F282:G282"/>
    <mergeCell ref="A284:E284"/>
    <mergeCell ref="F284:G284"/>
    <mergeCell ref="C285:E285"/>
    <mergeCell ref="F285:G285"/>
    <mergeCell ref="C276:E276"/>
    <mergeCell ref="F276:G276"/>
    <mergeCell ref="A278:E278"/>
    <mergeCell ref="F278:G278"/>
    <mergeCell ref="C279:E279"/>
    <mergeCell ref="F279:G279"/>
    <mergeCell ref="A281:E281"/>
    <mergeCell ref="F281:G281"/>
    <mergeCell ref="A273:B273"/>
    <mergeCell ref="A275:E275"/>
    <mergeCell ref="F275:G275"/>
    <mergeCell ref="C273:H273"/>
    <mergeCell ref="A267:E267"/>
    <mergeCell ref="F267:G267"/>
    <mergeCell ref="C268:E268"/>
    <mergeCell ref="F268:G268"/>
    <mergeCell ref="A270:E270"/>
    <mergeCell ref="F270:G270"/>
    <mergeCell ref="C271:E271"/>
    <mergeCell ref="F271:G271"/>
    <mergeCell ref="F264:G264"/>
    <mergeCell ref="A264:E264"/>
    <mergeCell ref="C265:E265"/>
    <mergeCell ref="F265:G265"/>
    <mergeCell ref="F261:G261"/>
    <mergeCell ref="A261:E261"/>
    <mergeCell ref="C262:E262"/>
    <mergeCell ref="F262:G262"/>
    <mergeCell ref="A259:B259"/>
    <mergeCell ref="C259:H259"/>
    <mergeCell ref="C257:E257"/>
    <mergeCell ref="F257:G257"/>
    <mergeCell ref="C254:E254"/>
    <mergeCell ref="F254:G254"/>
    <mergeCell ref="A256:E256"/>
    <mergeCell ref="F256:G256"/>
    <mergeCell ref="A250:E250"/>
    <mergeCell ref="F250:G250"/>
    <mergeCell ref="C251:E251"/>
    <mergeCell ref="F251:G251"/>
    <mergeCell ref="A253:E253"/>
    <mergeCell ref="F253:G253"/>
    <mergeCell ref="A244:E244"/>
    <mergeCell ref="F244:G244"/>
    <mergeCell ref="C245:E245"/>
    <mergeCell ref="F245:G245"/>
    <mergeCell ref="A247:E247"/>
    <mergeCell ref="F247:G247"/>
    <mergeCell ref="C248:E248"/>
    <mergeCell ref="F248:G248"/>
    <mergeCell ref="A241:E241"/>
    <mergeCell ref="F241:G241"/>
    <mergeCell ref="C242:E242"/>
    <mergeCell ref="F242:G242"/>
    <mergeCell ref="A238:E238"/>
    <mergeCell ref="F238:G238"/>
    <mergeCell ref="C239:E239"/>
    <mergeCell ref="F239:G239"/>
    <mergeCell ref="A232:E232"/>
    <mergeCell ref="F232:G232"/>
    <mergeCell ref="C233:E233"/>
    <mergeCell ref="F233:G233"/>
    <mergeCell ref="A235:E235"/>
    <mergeCell ref="F235:G235"/>
    <mergeCell ref="C236:E236"/>
    <mergeCell ref="F236:G236"/>
    <mergeCell ref="A226:E226"/>
    <mergeCell ref="F226:G226"/>
    <mergeCell ref="C227:E227"/>
    <mergeCell ref="F227:G227"/>
    <mergeCell ref="A229:E229"/>
    <mergeCell ref="F229:G229"/>
    <mergeCell ref="C230:E230"/>
    <mergeCell ref="F230:G230"/>
    <mergeCell ref="A223:E223"/>
    <mergeCell ref="F223:G223"/>
    <mergeCell ref="C224:E224"/>
    <mergeCell ref="F224:G224"/>
    <mergeCell ref="A217:E217"/>
    <mergeCell ref="F217:G217"/>
    <mergeCell ref="C218:E218"/>
    <mergeCell ref="F218:G218"/>
    <mergeCell ref="A220:E220"/>
    <mergeCell ref="F220:G220"/>
    <mergeCell ref="C221:E221"/>
    <mergeCell ref="F221:G221"/>
    <mergeCell ref="A211:E211"/>
    <mergeCell ref="F211:G211"/>
    <mergeCell ref="C212:E212"/>
    <mergeCell ref="F212:G212"/>
    <mergeCell ref="A214:E214"/>
    <mergeCell ref="F214:G214"/>
    <mergeCell ref="C215:E215"/>
    <mergeCell ref="F215:G215"/>
    <mergeCell ref="C213:D213"/>
    <mergeCell ref="F199:G199"/>
    <mergeCell ref="C200:E200"/>
    <mergeCell ref="F200:G200"/>
    <mergeCell ref="C191:E191"/>
    <mergeCell ref="F191:G191"/>
    <mergeCell ref="A193:E193"/>
    <mergeCell ref="F193:G193"/>
    <mergeCell ref="C194:E194"/>
    <mergeCell ref="F194:G194"/>
    <mergeCell ref="A196:E196"/>
    <mergeCell ref="F196:G196"/>
    <mergeCell ref="C197:E197"/>
    <mergeCell ref="F197:G197"/>
    <mergeCell ref="A199:E199"/>
    <mergeCell ref="A187:E187"/>
    <mergeCell ref="F187:G187"/>
    <mergeCell ref="C188:E188"/>
    <mergeCell ref="F188:G188"/>
    <mergeCell ref="A190:E190"/>
    <mergeCell ref="F190:G190"/>
    <mergeCell ref="A181:E181"/>
    <mergeCell ref="F181:G181"/>
    <mergeCell ref="C182:E182"/>
    <mergeCell ref="F182:G182"/>
    <mergeCell ref="A184:E184"/>
    <mergeCell ref="F184:G184"/>
    <mergeCell ref="C185:E185"/>
    <mergeCell ref="F185:G185"/>
    <mergeCell ref="A175:E175"/>
    <mergeCell ref="F175:G175"/>
    <mergeCell ref="C176:E176"/>
    <mergeCell ref="F176:G176"/>
    <mergeCell ref="A178:E178"/>
    <mergeCell ref="F178:G178"/>
    <mergeCell ref="C179:E179"/>
    <mergeCell ref="F179:G179"/>
    <mergeCell ref="A172:B172"/>
    <mergeCell ref="C172:H172"/>
    <mergeCell ref="A173:B173"/>
    <mergeCell ref="C173:E173"/>
    <mergeCell ref="C174:D174"/>
    <mergeCell ref="A169:E169"/>
    <mergeCell ref="F169:G169"/>
    <mergeCell ref="C170:E170"/>
    <mergeCell ref="F170:G170"/>
    <mergeCell ref="A166:E166"/>
    <mergeCell ref="F166:G166"/>
    <mergeCell ref="C167:E167"/>
    <mergeCell ref="F167:G167"/>
    <mergeCell ref="A163:E163"/>
    <mergeCell ref="F163:G163"/>
    <mergeCell ref="C164:E164"/>
    <mergeCell ref="F164:G164"/>
    <mergeCell ref="A160:E160"/>
    <mergeCell ref="F160:G160"/>
    <mergeCell ref="C161:E161"/>
    <mergeCell ref="F161:G161"/>
    <mergeCell ref="A157:B157"/>
    <mergeCell ref="C157:H157"/>
    <mergeCell ref="C155:E155"/>
    <mergeCell ref="F155:G155"/>
    <mergeCell ref="C152:E152"/>
    <mergeCell ref="F152:G152"/>
    <mergeCell ref="A154:E154"/>
    <mergeCell ref="F154:G154"/>
    <mergeCell ref="A158:B158"/>
    <mergeCell ref="C158:E158"/>
    <mergeCell ref="A6:I13"/>
    <mergeCell ref="A4:I4"/>
    <mergeCell ref="A2:I2"/>
    <mergeCell ref="A19:E20"/>
    <mergeCell ref="F19:G20"/>
    <mergeCell ref="A151:E151"/>
    <mergeCell ref="F151:G151"/>
    <mergeCell ref="F24:G24"/>
    <mergeCell ref="F25:G25"/>
    <mergeCell ref="A26:E26"/>
    <mergeCell ref="A27:E27"/>
    <mergeCell ref="A28:E28"/>
    <mergeCell ref="A29:E29"/>
    <mergeCell ref="H19:I20"/>
    <mergeCell ref="A21:E21"/>
    <mergeCell ref="A22:E22"/>
    <mergeCell ref="A23:E23"/>
    <mergeCell ref="A24:E24"/>
    <mergeCell ref="A25:E25"/>
    <mergeCell ref="A34:I35"/>
    <mergeCell ref="A36:E37"/>
    <mergeCell ref="F36:G37"/>
    <mergeCell ref="H36:I37"/>
    <mergeCell ref="H21:I29"/>
    <mergeCell ref="H40:I40"/>
    <mergeCell ref="H41:I41"/>
    <mergeCell ref="H42:I42"/>
    <mergeCell ref="H43:I43"/>
    <mergeCell ref="A44:E44"/>
    <mergeCell ref="F38:G38"/>
    <mergeCell ref="F39:G39"/>
    <mergeCell ref="F40:G40"/>
    <mergeCell ref="F41:G41"/>
    <mergeCell ref="F42:G42"/>
    <mergeCell ref="F43:G43"/>
    <mergeCell ref="F44:G44"/>
    <mergeCell ref="A38:E38"/>
    <mergeCell ref="A39:E39"/>
    <mergeCell ref="A40:E40"/>
    <mergeCell ref="A41:E41"/>
    <mergeCell ref="A42:E42"/>
    <mergeCell ref="A43:E43"/>
    <mergeCell ref="A60:E60"/>
    <mergeCell ref="F60:G60"/>
    <mergeCell ref="C59:E59"/>
    <mergeCell ref="A59:B59"/>
    <mergeCell ref="C61:E61"/>
    <mergeCell ref="F61:G61"/>
    <mergeCell ref="H44:I44"/>
    <mergeCell ref="A47:I47"/>
    <mergeCell ref="B50:F53"/>
    <mergeCell ref="A58:B58"/>
    <mergeCell ref="C58:H58"/>
    <mergeCell ref="C67:E67"/>
    <mergeCell ref="F67:G67"/>
    <mergeCell ref="A69:E69"/>
    <mergeCell ref="F69:G69"/>
    <mergeCell ref="C70:E70"/>
    <mergeCell ref="F70:G70"/>
    <mergeCell ref="A63:E63"/>
    <mergeCell ref="F63:G63"/>
    <mergeCell ref="C64:E64"/>
    <mergeCell ref="F64:G64"/>
    <mergeCell ref="A66:E66"/>
    <mergeCell ref="F66:G66"/>
    <mergeCell ref="A78:B78"/>
    <mergeCell ref="C78:E78"/>
    <mergeCell ref="A75:E75"/>
    <mergeCell ref="F75:G75"/>
    <mergeCell ref="C76:E76"/>
    <mergeCell ref="F76:G76"/>
    <mergeCell ref="A72:E72"/>
    <mergeCell ref="F72:G72"/>
    <mergeCell ref="C73:E73"/>
    <mergeCell ref="F73:G73"/>
    <mergeCell ref="C84:E84"/>
    <mergeCell ref="F84:G84"/>
    <mergeCell ref="A80:E80"/>
    <mergeCell ref="F80:G80"/>
    <mergeCell ref="C81:E81"/>
    <mergeCell ref="F81:G81"/>
    <mergeCell ref="A83:E83"/>
    <mergeCell ref="F83:G83"/>
    <mergeCell ref="C90:E90"/>
    <mergeCell ref="F90:G90"/>
    <mergeCell ref="A92:E92"/>
    <mergeCell ref="F92:G92"/>
    <mergeCell ref="C93:E93"/>
    <mergeCell ref="F93:G93"/>
    <mergeCell ref="A95:E95"/>
    <mergeCell ref="F95:G95"/>
    <mergeCell ref="C96:E96"/>
    <mergeCell ref="F96:G96"/>
    <mergeCell ref="A102:B102"/>
    <mergeCell ref="C102:E102"/>
    <mergeCell ref="A98:E98"/>
    <mergeCell ref="F98:G98"/>
    <mergeCell ref="C99:E99"/>
    <mergeCell ref="F99:G99"/>
    <mergeCell ref="A104:E104"/>
    <mergeCell ref="F104:G104"/>
    <mergeCell ref="C105:E105"/>
    <mergeCell ref="F105:G105"/>
    <mergeCell ref="A101:B101"/>
    <mergeCell ref="C101:H101"/>
    <mergeCell ref="C111:E111"/>
    <mergeCell ref="F111:G111"/>
    <mergeCell ref="A113:E113"/>
    <mergeCell ref="F113:G113"/>
    <mergeCell ref="C114:E114"/>
    <mergeCell ref="F114:G114"/>
    <mergeCell ref="A107:E107"/>
    <mergeCell ref="F107:G107"/>
    <mergeCell ref="C108:E108"/>
    <mergeCell ref="F108:G108"/>
    <mergeCell ref="A110:E110"/>
    <mergeCell ref="F110:G110"/>
    <mergeCell ref="A119:E119"/>
    <mergeCell ref="F119:G119"/>
    <mergeCell ref="C120:E120"/>
    <mergeCell ref="F120:G120"/>
    <mergeCell ref="A122:E122"/>
    <mergeCell ref="F122:G122"/>
    <mergeCell ref="C123:E123"/>
    <mergeCell ref="A116:E116"/>
    <mergeCell ref="F116:G116"/>
    <mergeCell ref="C117:E117"/>
    <mergeCell ref="F117:G117"/>
    <mergeCell ref="C128:E128"/>
    <mergeCell ref="F128:G128"/>
    <mergeCell ref="A130:E130"/>
    <mergeCell ref="F130:G130"/>
    <mergeCell ref="C131:E131"/>
    <mergeCell ref="F131:G131"/>
    <mergeCell ref="F123:G123"/>
    <mergeCell ref="A125:B125"/>
    <mergeCell ref="C125:E125"/>
    <mergeCell ref="A127:E127"/>
    <mergeCell ref="F127:G127"/>
    <mergeCell ref="C126:D126"/>
    <mergeCell ref="A136:E136"/>
    <mergeCell ref="F136:G136"/>
    <mergeCell ref="C137:E137"/>
    <mergeCell ref="F137:G137"/>
    <mergeCell ref="A139:E139"/>
    <mergeCell ref="F139:G139"/>
    <mergeCell ref="A133:E133"/>
    <mergeCell ref="F133:G133"/>
    <mergeCell ref="C134:E134"/>
    <mergeCell ref="F134:G134"/>
    <mergeCell ref="A142:E142"/>
    <mergeCell ref="F142:G142"/>
    <mergeCell ref="C143:E143"/>
    <mergeCell ref="F143:G143"/>
    <mergeCell ref="C140:E140"/>
    <mergeCell ref="F140:G140"/>
    <mergeCell ref="A148:E148"/>
    <mergeCell ref="F148:G148"/>
    <mergeCell ref="C149:E149"/>
    <mergeCell ref="F149:G149"/>
    <mergeCell ref="A145:E145"/>
    <mergeCell ref="F145:G145"/>
    <mergeCell ref="C146:E146"/>
    <mergeCell ref="F146:G146"/>
  </mergeCells>
  <conditionalFormatting sqref="F21:G29">
    <cfRule type="containsBlanks" dxfId="13" priority="1">
      <formula>LEN(TRIM(F21))=0</formula>
    </cfRule>
  </conditionalFormatting>
  <conditionalFormatting sqref="F30:G30">
    <cfRule type="cellIs" dxfId="12" priority="11" operator="lessThan">
      <formula>$H$30</formula>
    </cfRule>
    <cfRule type="cellIs" dxfId="11" priority="12" operator="greaterThan">
      <formula>$H$30</formula>
    </cfRule>
    <cfRule type="cellIs" dxfId="10" priority="13" operator="greaterThan">
      <formula>25000000</formula>
    </cfRule>
    <cfRule type="cellIs" dxfId="9" priority="14" operator="greaterThan">
      <formula>$H$30</formula>
    </cfRule>
    <cfRule type="cellIs" dxfId="8" priority="15" operator="greaterThan">
      <formula>$H$30</formula>
    </cfRule>
    <cfRule type="colorScale" priority="21">
      <colorScale>
        <cfvo type="num" val="0"/>
        <cfvo type="num" val="0"/>
        <color rgb="FFFF0000"/>
        <color rgb="FFFF0000"/>
      </colorScale>
    </cfRule>
    <cfRule type="colorScale" priority="28">
      <colorScale>
        <cfvo type="num" val="0"/>
        <cfvo type="num" val="1"/>
        <color rgb="FFFF0000"/>
        <color theme="0"/>
      </colorScale>
    </cfRule>
    <cfRule type="aboveAverage" dxfId="7" priority="29" aboveAverage="0"/>
    <cfRule type="cellIs" dxfId="6" priority="30" operator="between">
      <formula>$F$21</formula>
      <formula>$F$30</formula>
    </cfRule>
  </conditionalFormatting>
  <conditionalFormatting sqref="H64 H67 H70 H73 H76 H84 H105 H108 H111 H114 H117 H120 H123 H131 H134 H137 H140 H143 H146 H149 H152 H155 H161 H164 H167 H170 H176 H179 H182 H185 H188 H191 H194 H197 H200 H203 H206 H209 H212 H215 H218 H221 H224 H227 H230 H233 H236 H239 H242 H245 H248 H251 H254 H257 H262 H265 H268 H271 H276 H279 H282 H285 H290 H295 H300 H303 H306 H309">
    <cfRule type="containsBlanks" dxfId="5" priority="25">
      <formula>LEN(TRIM(H64))=0</formula>
    </cfRule>
  </conditionalFormatting>
  <conditionalFormatting sqref="H87">
    <cfRule type="containsBlanks" dxfId="4" priority="7">
      <formula>LEN(TRIM(H87))=0</formula>
    </cfRule>
  </conditionalFormatting>
  <conditionalFormatting sqref="H90">
    <cfRule type="containsBlanks" dxfId="3" priority="6">
      <formula>LEN(TRIM(H90))=0</formula>
    </cfRule>
  </conditionalFormatting>
  <conditionalFormatting sqref="H93">
    <cfRule type="containsBlanks" dxfId="2" priority="5">
      <formula>LEN(TRIM(H93))=0</formula>
    </cfRule>
  </conditionalFormatting>
  <conditionalFormatting sqref="H96">
    <cfRule type="containsBlanks" dxfId="1" priority="4">
      <formula>LEN(TRIM(H96))=0</formula>
    </cfRule>
  </conditionalFormatting>
  <conditionalFormatting sqref="H99">
    <cfRule type="containsBlanks" dxfId="0" priority="3">
      <formula>LEN(TRIM(H99))=0</formula>
    </cfRule>
  </conditionalFormatting>
  <pageMargins left="0.7" right="0.7" top="0.75" bottom="0.75" header="0.3" footer="0.3"/>
  <pageSetup paperSize="9" scale="4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9521594-1c3f-4dc0-883b-87d08b31ebb9" xsi:nil="true"/>
    <lcf76f155ced4ddcb4097134ff3c332f xmlns="5c136f9e-4c62-4529-96d7-4d45c08bd7f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8" ma:contentTypeDescription="Create a new document." ma:contentTypeScope="" ma:versionID="66659522e04954fc9e67c8ab5e62288d">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bfacf33077efe42d311b736573e5ca39"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4008f0c-77cc-4ac8-b256-0f6140b0949c"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37489d52-0c8c-469c-8e97-b41cc147591a}" ma:internalName="TaxCatchAll" ma:showField="CatchAllData" ma:web="09521594-1c3f-4dc0-883b-87d08b31eb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6AE10F-5312-423E-A077-0B632A5B61B0}">
  <ds:schemaRefs>
    <ds:schemaRef ds:uri="http://schemas.microsoft.com/office/2006/metadata/properties"/>
    <ds:schemaRef ds:uri="http://schemas.microsoft.com/office/infopath/2007/PartnerControls"/>
    <ds:schemaRef ds:uri="d533bed5-9690-4d30-8b99-7bf4881b3392"/>
  </ds:schemaRefs>
</ds:datastoreItem>
</file>

<file path=customXml/itemProps2.xml><?xml version="1.0" encoding="utf-8"?>
<ds:datastoreItem xmlns:ds="http://schemas.openxmlformats.org/officeDocument/2006/customXml" ds:itemID="{884330E0-5750-42AD-B75F-29081DD35AE0}">
  <ds:schemaRefs>
    <ds:schemaRef ds:uri="http://schemas.microsoft.com/sharepoint/v3/contenttype/forms"/>
  </ds:schemaRefs>
</ds:datastoreItem>
</file>

<file path=customXml/itemProps3.xml><?xml version="1.0" encoding="utf-8"?>
<ds:datastoreItem xmlns:ds="http://schemas.openxmlformats.org/officeDocument/2006/customXml" ds:itemID="{C80D6E0B-D881-4C09-98FC-7886C5E8CC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Oferta económica</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Oferta Economica</dc:title>
  <dc:creator>Zafra Perea, Azahara</dc:creator>
  <cp:lastModifiedBy>Brull Dans, Maria del Pino</cp:lastModifiedBy>
  <cp:lastPrinted>2024-10-09T06:13:32Z</cp:lastPrinted>
  <dcterms:created xsi:type="dcterms:W3CDTF">2024-07-26T07:03:06Z</dcterms:created>
  <dcterms:modified xsi:type="dcterms:W3CDTF">2025-07-30T13:16:40Z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0x01010030E42E925AEB0D428E82179EA616534B</vt:lpwstr>
  </property>
  <property fmtid="{D5CDD505-2E9C-101B-9397-08002B2CF9AE}" pid="3" name="_docset_NoMedatataSyncRequired">
    <vt:lpwstr>False</vt:lpwstr>
  </property>
</Properties>
</file>