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fileSharing readOnlyRecommended="1"/>
  <workbookPr defaultThemeVersion="202300"/>
  <mc:AlternateContent xmlns:mc="http://schemas.openxmlformats.org/markup-compatibility/2006">
    <mc:Choice Requires="x15">
      <x15ac:absPath xmlns:x15ac="http://schemas.microsoft.com/office/spreadsheetml/2010/11/ac" url="https://enresa-my.sharepoint.com/personal/azap_enresa_es/Documents/CONTRATOS 2026/Víctor/nuevo proyecto nave de ferralla/"/>
    </mc:Choice>
  </mc:AlternateContent>
  <xr:revisionPtr revIDLastSave="2" documentId="10_ncr:8000_{583AF3BB-C070-4142-A41A-5D3D1A5F3FC1}" xr6:coauthVersionLast="47" xr6:coauthVersionMax="47" xr10:uidLastSave="{976C7B32-FC38-45E1-A902-23A3CC719E83}"/>
  <bookViews>
    <workbookView xWindow="-120" yWindow="-120" windowWidth="29040" windowHeight="17520" activeTab="1" xr2:uid="{FC12AA01-A62E-41B3-86A5-B747C2804749}"/>
  </bookViews>
  <sheets>
    <sheet name="Instrucciones" sheetId="1" r:id="rId1"/>
    <sheet name="Oferta económica" sheetId="2" r:id="rId2"/>
  </sheets>
  <calcPr calcId="191029" fullPrecision="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59" i="2" l="1"/>
  <c r="I57" i="2" s="1"/>
  <c r="F21" i="2" s="1"/>
  <c r="I75" i="2"/>
  <c r="I267" i="2" l="1"/>
  <c r="I263" i="2"/>
  <c r="I259" i="2"/>
  <c r="I255" i="2"/>
  <c r="I249" i="2"/>
  <c r="I246" i="2" s="1"/>
  <c r="F28" i="2" s="1"/>
  <c r="I242" i="2"/>
  <c r="I238" i="2"/>
  <c r="I234" i="2"/>
  <c r="I230" i="2"/>
  <c r="I226" i="2"/>
  <c r="I222" i="2"/>
  <c r="I218" i="2"/>
  <c r="I214" i="2"/>
  <c r="I209" i="2"/>
  <c r="I205" i="2"/>
  <c r="I201" i="2"/>
  <c r="I197" i="2"/>
  <c r="I190" i="2"/>
  <c r="I186" i="2"/>
  <c r="I182" i="2"/>
  <c r="I178" i="2"/>
  <c r="I172" i="2"/>
  <c r="I170" i="2" s="1"/>
  <c r="F26" i="2" s="1"/>
  <c r="I167" i="2"/>
  <c r="I163" i="2"/>
  <c r="I153" i="2"/>
  <c r="I157" i="2"/>
  <c r="I148" i="2"/>
  <c r="I143" i="2"/>
  <c r="I139" i="2"/>
  <c r="I135" i="2"/>
  <c r="I130" i="2"/>
  <c r="I125" i="2"/>
  <c r="I121" i="2"/>
  <c r="I117" i="2"/>
  <c r="I109" i="2"/>
  <c r="I104" i="2"/>
  <c r="I100" i="2"/>
  <c r="I96" i="2"/>
  <c r="I91" i="2"/>
  <c r="I87" i="2"/>
  <c r="I83" i="2"/>
  <c r="I79" i="2"/>
  <c r="I71" i="2"/>
  <c r="I66" i="2"/>
  <c r="I252" i="2" l="1"/>
  <c r="F29" i="2" s="1"/>
  <c r="I160" i="2"/>
  <c r="F25" i="2" s="1"/>
  <c r="I175" i="2"/>
  <c r="F27" i="2" s="1"/>
  <c r="I128" i="2"/>
  <c r="F24" i="2" s="1"/>
  <c r="I114" i="2"/>
  <c r="F23" i="2" s="1"/>
  <c r="I63" i="2"/>
  <c r="F22" i="2" s="1"/>
  <c r="F30" i="2" l="1"/>
</calcChain>
</file>

<file path=xl/sharedStrings.xml><?xml version="1.0" encoding="utf-8"?>
<sst xmlns="http://schemas.openxmlformats.org/spreadsheetml/2006/main" count="419" uniqueCount="206">
  <si>
    <t>Importe</t>
  </si>
  <si>
    <t>ANEXO 5</t>
  </si>
  <si>
    <t>MODELO DE OFERTA ECONÓMICA</t>
  </si>
  <si>
    <t>Total proyecto</t>
  </si>
  <si>
    <t>Precio máximo de licitación ( iva excluido</t>
  </si>
  <si>
    <t xml:space="preserve">TOTAL PRECIO OFERTADO ( IVA EXCLUIDO) </t>
  </si>
  <si>
    <t>¿Tiene previsto subcontratar?</t>
  </si>
  <si>
    <t xml:space="preserve">NO </t>
  </si>
  <si>
    <t>SÍ *</t>
  </si>
  <si>
    <t>*En caso afirmativo, indique el importe y el alcance de la/s partida/s a subcontratar, así como, la denominación social de la empresa subcontratista</t>
  </si>
  <si>
    <t>Actividad a subcontratar</t>
  </si>
  <si>
    <t xml:space="preserve">Denominación social subcontratista </t>
  </si>
  <si>
    <t>Partida</t>
  </si>
  <si>
    <t>Precio</t>
  </si>
  <si>
    <t>Medición</t>
  </si>
  <si>
    <t>CAPÍTULO 2</t>
  </si>
  <si>
    <t>M</t>
  </si>
  <si>
    <t>CAPÍTULO 3</t>
  </si>
  <si>
    <t>CAPÍTULO 4</t>
  </si>
  <si>
    <t>CAPÍTULO 5</t>
  </si>
  <si>
    <t>m2</t>
  </si>
  <si>
    <t>CAPÍTULO 6</t>
  </si>
  <si>
    <t>CAPÍTULO 8</t>
  </si>
  <si>
    <t xml:space="preserve">Medición </t>
  </si>
  <si>
    <t>GESTIÓN DE RESIDUOS</t>
  </si>
  <si>
    <t>*Las celdas de color rojo falta introducir el precio de la partida</t>
  </si>
  <si>
    <t xml:space="preserve">El licitador solo rellenará las celdas en color rojo de la pestaña " Modelo de oferta económica", que se corresponden con el importe ofertado a cada precio unitarios y partida alzada de cada una de las partidas. El archivo calcula el importe total. </t>
  </si>
  <si>
    <t>La hoja deberá incluir en cada celda roja un único importe y el archivo redondeará a dos decimales automáticamente</t>
  </si>
  <si>
    <t xml:space="preserve">Se deberán cumplimentar todos los precios unitarios y todas las partidas alzadas. NO SON ASDMISIBLES las ofertas que no estén completas. </t>
  </si>
  <si>
    <t xml:space="preserve">A modo de alerta, cuando el archivo detecta que no se ha introducido un valor en la celda de precios ofertados, se mantendrá el color rojo. Una vez cumplimentado dicho campo, es decir, introducido el precio ofertado a la partida correspondiente, el color de celda pasará a ser de color naranja. </t>
  </si>
  <si>
    <t xml:space="preserve">Cuando el archivo detecta que la oferta final  supera el valor del presupuesto máximo de licitación se visualizará la celda en color amarillo. </t>
  </si>
  <si>
    <t xml:space="preserve">Una vez completado el archivo el licitador deberá convertir a formato PDF todas las hojas de la pestaña " Modelo de oferta económica", firmar electrónicamente el documento e incorporarlo al Archivo electrónico C de su proposición, junto con el archivo en formato Excel y el resto de documentos incluids en el anexo PCA. </t>
  </si>
  <si>
    <t xml:space="preserve"> SUSTITUCIÓN DEL SISTEMA DE EXTRACCIÓN DE GASES DE LA NAVE DE FERRALLA EN LA PLANTA DE FABRICACIÓN DE CONTENEDORES CORRESPONDIENTE AL C.A EL CABRIL </t>
  </si>
  <si>
    <t>TOTAL CAPÍTULO 0- ACCIONES PREVIAS</t>
  </si>
  <si>
    <t>TOTAL CAPÍTULO 1- ALBAÑILERÍA BANCADA/CASETA</t>
  </si>
  <si>
    <t>TOTAL CAPÍTULO 2- INSTALACIÓN DE CONDUCTOS</t>
  </si>
  <si>
    <t>TOTAL CAPÍTULO 3- INSTALACIÓN ELÉCTRICA Y AIRE COMPRIMIDO</t>
  </si>
  <si>
    <t>TOTAL CAPÍTULO 4- INSTALACIÓN SISTEMA DE EXTRACCIÓN</t>
  </si>
  <si>
    <t>TOTAL CAPÍTULO 5- VALIDACIÓN Y PUESTA EN MARCHA</t>
  </si>
  <si>
    <t xml:space="preserve">TOTAL CAPÍTULO 6- SEGURIDAD Y SALUD </t>
  </si>
  <si>
    <t>TOTAL CAPÍTULO 7- GESTIÓN DE RESIDUOS</t>
  </si>
  <si>
    <t>TOTAL CAPÍTULO 8- CALIDAD Y VALIDACIONES</t>
  </si>
  <si>
    <t>CAPÍTULO 0</t>
  </si>
  <si>
    <t>ACCIONES PREVIAS</t>
  </si>
  <si>
    <t>0.1</t>
  </si>
  <si>
    <t>U</t>
  </si>
  <si>
    <t xml:space="preserve">Desmontaje sistema actual </t>
  </si>
  <si>
    <t>Acondicionamiento de las salas para la correcta disposicion de nuevo sistema de extraccion. Contempla desmontaje de 1 equipo de extracción mediante brazo articulado y campana, así como el desmontaje de los 3 equipos de extracción portátiles actuales y entrega a la Instalación. Retirada del brazo, el ventilador, el conducto de extracción en toda su longitud, los soportes (de tubo y equipos) y su cableado hasta su correspondiente cuadro. Las protecciones y mecanismos del extractor del cuadro se sustituiran por las nuevas.
El hueco de paso de la tubería de extracción retirada por el muro exterior será sellado. Se retirarán los equipos de extracción portátiles de los puestos de soldadura y serán entregados a la Instalación.
No se requiere de trabajos de desmontaje eléctrico asociado a estos equipos, ya que su alimentación se realiza mediante una toma de corriente con enchufe.
Las mangueras de aspiración de aire que están conectadas a los equipos de extracción portátiles serán desenchufadas de la boca de aspiración de dichos equipos y se conservarán conectadas a sus antorchas en el puesto de soldadura para, posteriormente, ser conectadas a las tomas del nuevo sistema
de extracción.</t>
  </si>
  <si>
    <t>CAPÍTULO 1</t>
  </si>
  <si>
    <t>ALBAÑILERÍA BANCADA/CASETA</t>
  </si>
  <si>
    <t>1.1</t>
  </si>
  <si>
    <t>Apertura y sellado de huecos</t>
  </si>
  <si>
    <t>Acondicionamiento de las salas para la correcta disposicion de nuevo sistema de extraccion. Contempla el orificio (140mm de diametro)de salida al exterior en el muro ligero (panel sándwich) del extractor retirado se rellenará de un material aislante igual al del interior del panel y se tapará con dos chapas plegadas de igual perfil que las del panel fijadas con tornillos autorroscantes. El perímetro de la chapa exterior se sellará impermeable con un compuesto adecuado para su uso en exterior, preferiblemente de color claro.
El nuevo paso de tubería (140mm de diametro) será lo más ajustado posible a las dimensiones de la tubería, la holgura se rellenará con espuma expansible de poliuretano, se recortará el sobrante y se sellará el perímetro interior y exterior mediante una masilla impermeable apta para su uso en exteriores.
Incluye sellado con material aislante y chapas de remate exterior
Incluye medio de elevacion mediante plataforma elevadora de 6m.</t>
  </si>
  <si>
    <t>1.2</t>
  </si>
  <si>
    <t>Demol. y levantado pavimento</t>
  </si>
  <si>
    <t xml:space="preserve">Demolición y levantado de pavimento de hormginón en masa de 15/25 cm, de espesor, incluso carga y transporte del material resultante a vertedero. </t>
  </si>
  <si>
    <t>1.3</t>
  </si>
  <si>
    <t>m3</t>
  </si>
  <si>
    <t>u</t>
  </si>
  <si>
    <t xml:space="preserve">Exc. En pozos terr.duros </t>
  </si>
  <si>
    <t xml:space="preserve">Excavación de pozos en terreno duro, incluso carga  y transporte de los productos de la excavacione a vertedero o lugar de empleo. </t>
  </si>
  <si>
    <t>1.4</t>
  </si>
  <si>
    <t xml:space="preserve">Horm.Limpieza HL 150 V.MAN </t>
  </si>
  <si>
    <t xml:space="preserve">Hormigón en masa HL 150, consistencia fluida, Tmáx. 20 mm, elaborado en la central para limpieza y nivelado de fondos de cimentación, inclso vertido por medios manuales y colocación. Según código Estructural y CTE-SE-. </t>
  </si>
  <si>
    <t>1.5</t>
  </si>
  <si>
    <t>H. arm. HA-35/F/16/XC2 V. Manual</t>
  </si>
  <si>
    <t xml:space="preserve">Hormigón armado HA-35 n/mm2, consistencia fluida, Tmáx. 16 mm., para ambiente XC2, elaborado en central en ejecución de losas/bancadas de cimentación, incluso armadura inferiro y superior con acero B500S ( hasta 80 kg/m3), vertido por medios manuales, vibrado y colocación. Incluye transporte desde planta. Según normas Código Estructural y CTE-SE-C. </t>
  </si>
  <si>
    <t>1.6</t>
  </si>
  <si>
    <t xml:space="preserve">Placa anclaje S275 200X200X15 mm </t>
  </si>
  <si>
    <t>Placa de anclaje de acero S275 en perfil plano, de dimensiones 200x200x15 mm con cuatro garrotas de acero corrugado de 16 mm de diámetro 30 cm de longitud total, soldadas, colocada en posición vertical u horizontal en cantos de losas para anclaje estructura metálica, colocada. Según Código Estructural y CTE-DB-SE-A. Acero con con marcado CE y DdP (Declaración de prestaciones) según Reglamento (UE) 305/2011.</t>
  </si>
  <si>
    <t>1.7</t>
  </si>
  <si>
    <t>kg</t>
  </si>
  <si>
    <t>Acero S275 JR en estructura soldada</t>
  </si>
  <si>
    <t>Acero laminado S275 JR, en perfiles laminados en caliente para vigas, pilares, zunchos y correas, mediante uniones soldadas; i/p.p. de soldaduras, cortes, piezas especiales, despuntes y dos manos de imprimación con pintura de minio de plomo, montado y colocado, según NTE-EAS/EAV, CTE-DB-SE-A y Codigo Estructural.
Incluye limpieza por chorreo, cepillado manual y pintura con imprimacion epoxi de alta durabilidad.
Acero con marcado CE y DdP (Declaración de prestaciones) según Reglamento (UE) 305/2011.</t>
  </si>
  <si>
    <t>1.8</t>
  </si>
  <si>
    <t>Panel chapa prelacada</t>
  </si>
  <si>
    <t>Cerramiento de panel formado por dos láminas de acero prelacado en perfil comercial de 0,5 mm., con núcleo de lana de roca, con un espesor total de 5 cm., clasificado M-1 en su reacción al fuego, colocado sobre estructura auxiliar metálica, i/p.p. de solapes, tapajuntas, accesorios de fijación, juntas
de estanqueidad, medios auxiliares. Según NTE-QTG-8, 9, 10 y 11. Medido en verdadera magnitud.</t>
  </si>
  <si>
    <t>1.9</t>
  </si>
  <si>
    <t>ud</t>
  </si>
  <si>
    <t>Reijlla metálica lama H. 500X300 mm</t>
  </si>
  <si>
    <t>Rejilla metálica con lamas fijas a 45 grados fabricada en aluminio extruído de 500x300 mm, incluso con marco de montaje, instalada  s/ N TE-IC-27</t>
  </si>
  <si>
    <t>1.10</t>
  </si>
  <si>
    <t>Puerta chapa lisa abatible doble hoja 270x280 cm Galvanizada</t>
  </si>
  <si>
    <t xml:space="preserve">Puerta de chapa lisa abatible de doble hoja 270x280 cm realizada con doble chapa de acero galvanizado de 1 mm de espesor y aislamiento de lana de roca, de espesor total 5cm, perfiles de acero conformado en frío, herrajes de colgar y seguridad, cerradura con manilla de nylon, cerco de perfil de acero conformado en frío con garras para recibir a obra, elaborada en taller, ajuste y fijación en obra. (sin incluir recibido de albañilería). Puertas abisagradas con llave o candado </t>
  </si>
  <si>
    <t xml:space="preserve">1.11 </t>
  </si>
  <si>
    <t>Anclaje barra B-500-S D=12 mm Resina EPOXI-ACRILATO MASTERFLOW 92</t>
  </si>
  <si>
    <t>Anclaje de barra de acero B-500S de diámetro 12 mm en hormigón armado, con resina epoxi-acrilato de altas resistencias con dosificación y mezcla automática en boquilla, y tiempo de endurecimiento aproximado de 1 hora a 20ºC y 65 % de humedad, mediante MasterFlow 920 AN (según UNE-EN 1504-6) de Basf o similar; incluso realización de taladro de diámetro 20 mm y 30 cm de profundidad, soplado y limpieza. Medida la unidad ejecutada</t>
  </si>
  <si>
    <t>INSTALACIÓN DE CONDUCTOS</t>
  </si>
  <si>
    <t>2.1</t>
  </si>
  <si>
    <t>m</t>
  </si>
  <si>
    <t>Instalación cond. acero galvanizada D=100 mm</t>
  </si>
  <si>
    <t>Suministro e instalacion de conductos rígidos de extracción de sección circular fabricados en acero galvanizado en caliente. No se usará tubería helicoidal. El espesor será adecuado para el uso de transporte de polvo de limpieza, no siendo inferior a 1 mm para los diámetros considerados en la especificación.
Las uniones entre tramos se realizarán mediante piezas de tipo manguito partido con juntas o manguitos de goma que aseguren la estanqueidad.
Conducto formado por tubo circular de chapa de acero galvanizada de 1 mm de espesor, de diámetro 100 mm, conforme a Norma UNE-EN 1506:2007; fijado a paramento o forjado mediante medios mecánicos. Totalmente instalado; i/p.p. de piezas de unión, piezas especiales, anclajes, fijaciones y medios auxiliares, incluso medios de elevacion. Conforme a CTE DB HS-3. Medido en su longitud.
Las tuberías flexibles de extracción serán resistentes a la abrasión.
La totalidad de la instalación (conductos, piezas, válvulas, mangueras flexibles, accesorios) tendrá propiedades antiestáticas, lo que estará justificado en su documentación técnica o mediante certificado.
En su defecto, el ofertante incluirá la puesta a tierra de la instalación de tubería, así como los materiales y medios necesarios.
Incluyen soportes, Los soportes serán fabricados mediante perfilería de acero pintado. El trazado de  la tubería discurrirá a lo largo de los muros 1, 2 y 3 de la nave.
En el rack iran fijados a los perfiles horizontales En el muro 1, que corresponde con muro de fábrica, los soportes se pueden anclar directamente al muro en cualquier punto del trazado mediante tacos de expansión tipo HILTI o similar.
Los muros 2 y 3 son muros ligeros compuestos de panel sándwich exterior fijado a perfiles metálicos horizontales de sección cuadrada, que a su vez están fijados a pilares verticales HEB de la estructura del edifico. Ver fotos del Apéndice 3. En estas paredes se deberá prever la perfilería o elementos auxiliares necesarios para fijar los soportes a los perfiles horizontales cuadrados o a los pilares verticales, nunca a la chapa del muro ligero.
Se preverán y solucionarán los cruces con instalaciones existentes, con circuitos eléctricos o perfiles estructurales.
Incluye manguitos de unión (de tipo abrazadera partida con junta y apriete por tornillos) entre tramos de tubería y/o entre tubería y piezas, soportes , abrazaderas de fijación de la tubería a los soportes, piezas de tubería, anclajes de los soportes y la tornillería necesaria.</t>
  </si>
  <si>
    <t>2.2</t>
  </si>
  <si>
    <t xml:space="preserve">Instalación cond. Acero galvanizada D=75 mm </t>
  </si>
  <si>
    <t>Suministro e instalacion de conductos rígidos de extracción de sección circular fabricados en acero galvanizado en caliente. No se usará tubería helicoidal. El espesor será adecuado para el uso de transporte de polvo de limpieza, no siendo inferior a 1 mm para los diámetros considerados en la especificación.
Las uniones entre tramos se realizarán mediante piezas de tipo manguito partido con juntas o manguitos de goma que aseguren la estanqueidad.
Conducto formado por tubo circular de chapa de acero galvanizada de 1 mm de espesor, de diámetro 75 mm, conforme a Norma UNE-EN 1506:2007; fijado a paramento o forjado mediante medios mecánicos. Totalmente instalado; i/p.p. de piezas de unión, piezas especiales, anclajes, fijaciones y medios auxiliares, incluso medios de elevacion. Conforme a CTE DB HS-3. Medido en su longitud.
Las tuberías flexibles de extracción serán resistentes a la abrasión.
La totalidad de la instalación (conductos, piezas, válvulas, mangueras flexibles, accesorios) tendrá propiedades antiestáticas, lo que estará justificado en su documentación técnica o mediante certificado.
En su defecto, el ofertante incluirá la puesta a tierra de la instalación de tubería, así como los materiales y medios necesarios.
Incluyen soportes, Los soportes serán fabricados mediante perfilería de acero pintado. El trazado de la tubería discurrirá a lo largo de los muros 1, 2 y 3 de la nave.
En el muro 1, que corresponde con muro de fábrica, los soportes se pueden anclar directamente al muro en cualquier punto del trazado mediante tacos de expansión tipo HILTI o similar.
Los muros 2 y 3 son muros ligeros compuestos de panel sándwich exterior fijado a perfiles metálicos horizontales de sección cuadrada, que a su vez están fijados a pilares verticales HEB de la estructura del edifico. Ver fotos del Apéndice 3. En estas paredes se deberá prever la perfilería o elementos auxiliares necesarios para fijar los soportes a los perfiles horizontales cuadrados o a los pilares verticales, nunca a la chapa del muro ligero.
Se preverán y solucionarán los cruces con instalaciones existentes, con circuitos eléctricos o perfiles estructurales.
Incluye manguitos de unión (de tipo abrazadera partida con junta y apriete por tornillos) entre tramos de tubería y/o entre tubería y piezas, soportes , abrazaderas de fijación de la tubería a los soportes, piezas de tubería, anclajes de los soportes y la tornillería necesaria.</t>
  </si>
  <si>
    <t>2.3</t>
  </si>
  <si>
    <t>Kit limpieza por aspiración</t>
  </si>
  <si>
    <t>Suministro de kits de limpieza manual por aspiración. Compuesto por:
1 boquerel de suelo de diámetro 38 mm
1 tubo metálico para el boquerel de suelo
1 boquerel circular con cerdas de diámetro 38 mm
2 m tubo flexible de diámetro 38 mm
1 acoplamiento giratorio con rótula para evitar retorcimientos para conectar los accesorios al tubo de 38 mm
1 adaptación para conectar mangueras de 38 a 50 mm
5 m de tubo flexible de diámetro 50 mm
1 colgador de manguera</t>
  </si>
  <si>
    <t>INSTALACIÓN ELÉCTRICA Y AIRE COMPRIMIDO</t>
  </si>
  <si>
    <t>3.1</t>
  </si>
  <si>
    <t>Protecciones eléctricas</t>
  </si>
  <si>
    <t>Suministro e instalación eléctrica de equipos de proteccion para alimentación del equipo de extracción centralizada.
Incluye:
Un (1) interruptor tetrapolar magnetotérmico de 160 A con relé termomagnético de 125 A y un contacto conmutado de relé disparado.
Un (1) interruptor tetrapolar magnetotérmico de 40 A con bloque diferencial de 40 A y sensibilidad de 30mA.
Un (1) conjunto de tomas de potencia (M-EE-CC01) en caja o cofre metálico, de instalación superficial sobre panel metálico, IP55, para una alimentacion 3F+T, 380V, una de 40 A
Un (1) cuadro de control local (M-VA-PL001) del equipo extractor.
Incluye Herramientas, consumibles y equipos auxiliares necesarios para el montaje y pruebas.
Cualquier otro material necesario para el suministro completo de la instalación operativa, incluso medios de elevacion</t>
  </si>
  <si>
    <t>3.2</t>
  </si>
  <si>
    <t>Cable 5x16 mm2 Cu</t>
  </si>
  <si>
    <t xml:space="preserve">Suministro e instalación de conductores unipolares de cobre 5x16 mm2 ( 3F+N+T) RZ1-K (AS) de 0,6/1 Kv para alimentación del equipo extractor, no propagadores del incendio y con emisión de humos y opacidad reducida, instalada incluyendo elementos de fijación y conexionado: según REBT, ITC-BT-15. </t>
  </si>
  <si>
    <t>3.3</t>
  </si>
  <si>
    <t>Cable 4x16 mm2 Cu</t>
  </si>
  <si>
    <t>Suministro e instalacion de cable de sección 4 x 16 mm2 (3F+T) RZ1-K (AS) de 0,6/1 kV con dos clavijas de conexión para realizar la interconexión entre la toma de corriente industrial de 40A y el cuadro de alimentación y control del equipo extractor. Instalación y conexionado; según REBT, ITC-BT-25.</t>
  </si>
  <si>
    <t>3.4</t>
  </si>
  <si>
    <t>Manguera de 2x2,5 mm2 Cu</t>
  </si>
  <si>
    <t>Suministro e instalacion de Manguera de 2 x 2,5 mm2 (F+N) RZ1-K (AS) de 0,6/1 kV entre el cuadro de control local (M-VA-PL001) y el equipo de extracción y filtrado.</t>
  </si>
  <si>
    <t>3.5</t>
  </si>
  <si>
    <t>Canalización acero ench. M32</t>
  </si>
  <si>
    <t>Suministro e instalacion de Canalización de tubo de acero enchufable M32, fijado al paramento mediante abrazaderas separadas 50 cm como máximo, con p.p. de piezas especiales y accesorios. Totalmente colocado, incluso medios de elevacion. Según REBT, ITC-BT-21.</t>
  </si>
  <si>
    <t>3.6</t>
  </si>
  <si>
    <t>Canalización acero ench M63</t>
  </si>
  <si>
    <t>Suministro e instalacion de Conducto rígido de acero al carbono galvanizado, roscado M63, para las alimentaciones de los equipos extractor y de aire comprimido indicadas anteriormente, incluidas soportación, codos y material auxiliar, incluso medios de elevacion. Totalmente colocado. Según REBT, ITC-BT-21.</t>
  </si>
  <si>
    <t>3.7</t>
  </si>
  <si>
    <t>ml</t>
  </si>
  <si>
    <t>Canaliz tuberia cobre (diámetro 24)</t>
  </si>
  <si>
    <t>Canalización para tubería de cobre de 24mm. con p.p. de piezas especiales y pequeño material, soldadura, Instalada, incluso medios de elevacion y probada. Desde conexion con linea existente hasta nueva caseta.
Incluye racoreria, filtros y estancion de regulacion y filtrado.</t>
  </si>
  <si>
    <t>INSTALACIÓN SISTEMA DE EXTRACCIÓN</t>
  </si>
  <si>
    <t>4.1</t>
  </si>
  <si>
    <t>Equipo de extracción centralizada</t>
  </si>
  <si>
    <t>Suministro e instalacion de un equipo compacto de extracción centralizada totalmente instalado y puesto en marcha., formado por extractor , filtro y control propio con las siguientes características:
Dimensionado para caudal nominal estimado de 750 m3/h.
Alimentación trifásica para 400V-50 Hz. Potencia eléctrica máxima de 22 kW.
Sistema de limpieza automática del filtro mediante aire comprimido.
Sistema de control y maniobra propio.
Caudal de aspiración variable mediante variador de frecuencia en el extractor.
Protección del motor-ventilador contra sobrecargas térmicas mediante válvula de vacío para entrada de aire fresco.
Repuestos recomendados por el fabricante del equipo para 5 años.
Equipo compacto, incluirá sobre un único chasis el equipo de extracción , el equipo de filtrado y control propio y automático.
Dispondrá de una etapa inicial de separación de gruesos de limpieza y de una etapa final de filtrado de humos de soldadura. La eficiencia del filtrado permitirá el vertido al ambiente exterior del aire filtrado, siendo como mínimo del 99,9% según EN-60335-2-69-parte 1 o equivalente UNE-EN 779. La recogida del polvo de humos y gruesos de limpieza se efectuará por gravedad.
La descarga de aire será vertical, por encima del techado de protección, y dispondrá de un elemento para evitar la entrada de lluvia en situaciones de parada.
Dispondrá de silenciador en la descarga de aire. Asimismo, el conjunto motor-ventilador vendrá aislado acústicamente de fábrica. Su nivel máximo de presión sonora a 1 m será de 65 dB (A).
El equipo compacto estará diseñado para poder ser anclado directamente a suelo, sin que transmita vibraciones a estructuras próximas. El fabricante confirmará este punto en su documentación técnica o mediante comunicado. En caso negativo, el suministrador incluirá elementos adecuados para el aislamiento de vibraciones.
El equipo dispondrá de marcado CE. Se suministrará certificado.
La alimentación eléctrica de la totalidad de los componentes del equipo compacto (ventilador, electroválvulas, controlador, relés, etc.) se realizará mediante una única toma de potencia trifásica. Grado de aislamiento eléctrico mínimo de IP54.
El control propio del equipo gestionará la totalidad de las funciones: regulación automática del caudal de extracción, limpieza automática del filtro, temporizaciones y alarmas.
Dispondrá de las entradas y salidas digitales necesarias de comunicación con el cuadro de mando y control externo, acorde al funcionamiento descrito y a la descripción del cuadro de mando y control.
El equipo dispondrá asimismo de las electroválvulas, relés, instrumentación de medida y otros elementos que sean necesarios para gestionar dichas funciones</t>
  </si>
  <si>
    <t>Placas de chapa</t>
  </si>
  <si>
    <t>Suministro de placas de chapa estampada, o plásticas xerografiadas con los códigos de color RAL y tamaños de letra a determinar por ENRESA, para la identificación de equipos con los códigos indicados de la especificación.</t>
  </si>
  <si>
    <t>VALIDACIÓN Y PUESTA EN MARCHA</t>
  </si>
  <si>
    <t>5.1</t>
  </si>
  <si>
    <t>Puesta en marcha</t>
  </si>
  <si>
    <t xml:space="preserve">Una vez finalizada la instalación, el adjudicatario realizará los ajustes del sistema. Se dejará constancia por escrito del valor de los principales parámetros establecidos. La instalacion del sistema quedara totalmente instalada y puesta en marcha. </t>
  </si>
  <si>
    <t xml:space="preserve">SEGURIDAD Y SALUD </t>
  </si>
  <si>
    <t>6.1</t>
  </si>
  <si>
    <t xml:space="preserve">Par guantes riesgos mecánicos med. Piel de flor vacuno </t>
  </si>
  <si>
    <t>Par de guantes d eprotección en trabajos contra mecanicos fabricado en piel</t>
  </si>
  <si>
    <t>6.2</t>
  </si>
  <si>
    <t>Casco seg. Contra impactos polietileno alta</t>
  </si>
  <si>
    <t>Casco de seguridad contra impactos polietileno alta densidad según R.D. 773/97 y marcado CE según R.D. 1407/92. Medida la unidad en obra</t>
  </si>
  <si>
    <t>6.3</t>
  </si>
  <si>
    <t>Par guantes protec. Eléctrica clase 3</t>
  </si>
  <si>
    <t>Par de guantes de protección eléctrica de baja tensión, 30000 V clase 3, fabricado con material látex natural, según R.D. 773/97 y marcado CE según R.D. 1407/92. Medida la unidad en obra</t>
  </si>
  <si>
    <t>Par guantes protec. Riesgos térmicos</t>
  </si>
  <si>
    <t>6.4</t>
  </si>
  <si>
    <t xml:space="preserve">Par de guantes de proetección en trabajos contra riesgos térmicos fabricado en cuero serraje con manga, según R.D 773/97 y marcado CE según R.D 1407/92. Medida la unidad en obra </t>
  </si>
  <si>
    <t>6.5</t>
  </si>
  <si>
    <t>Par botas seguridad piel serraje, puntera met</t>
  </si>
  <si>
    <t>Par de botas de seguridad y protección especial metatarsal flexible contra riesgos mecánicos, fabricados en piel serraje, puntera metálica, piso antideslizante, según R.D. 773/97 y marcado CE según R.D. 1407/92. Medida la unidad en obra</t>
  </si>
  <si>
    <t>6.6</t>
  </si>
  <si>
    <t xml:space="preserve">Señal preceptiva reflectante de 1,20 m </t>
  </si>
  <si>
    <t>Señal preceptiva reflectante de 1,20 m, con trípode de acero galvanizado, incluso colocación de acuerdo con R.O. 485/97. Medida la cantidad ejecutada</t>
  </si>
  <si>
    <t>6.7</t>
  </si>
  <si>
    <t>Reconocimiento médico específico 12 meses</t>
  </si>
  <si>
    <t>Reconocimiento medico para riesgos especificas en obra a realizar en 12 meses; según Ley 31/95. Medida la unidad por trabajador</t>
  </si>
  <si>
    <t>6.8</t>
  </si>
  <si>
    <t xml:space="preserve">Cinta balizamiento bicolor 8 cm </t>
  </si>
  <si>
    <t>Cinta de balizamiento bicolor rojo/blanco de material plástico, incluso colocación y desmontaje. s/R.D. 485/97.</t>
  </si>
  <si>
    <t>6.9</t>
  </si>
  <si>
    <t>Panel completo PVC 700X1000 mm</t>
  </si>
  <si>
    <t>Panel completo serigrafiado sobre planchas de PVC blanco de 0,6 mm. de espesor nominal. Tamaño 700x1000 mm. Válido para incluir hasta 15 símbolos de señales, incluso textos "Prohibido el paso a toda persona ajena a la obra", amortizable en cuatro usos, i/colocación y desmontaje. s/R.D. 485/97.</t>
  </si>
  <si>
    <t>6.10</t>
  </si>
  <si>
    <t>Arnés amarre dorsal</t>
  </si>
  <si>
    <t>Arnés básico de seguridad amarre dorsal con anilla, regulación en piernas y sin cinta subglútea, fabricado con cinta de nylon de 45 mm. y elementos metálicos de acero inoxidable, amortizable en 5 obras. Certificado CE Norma EN 361. s/R.D. 773/97 y R.D. 1407/92.</t>
  </si>
  <si>
    <t>6.11</t>
  </si>
  <si>
    <t>Par guantes soldador</t>
  </si>
  <si>
    <t>Par de guantes para soldador, (amortizables en 3 usos). Certificado CE. s/R.D. 773/97 y R.D. 1407/92</t>
  </si>
  <si>
    <t>6.12</t>
  </si>
  <si>
    <t>Costo mensual formación seg. Hig</t>
  </si>
  <si>
    <t>Costo mensual de formación de seguridad y salud en el trabajo, considerando una hora a la semana y realizada por un encargado.</t>
  </si>
  <si>
    <t>6.13</t>
  </si>
  <si>
    <t>Revisión quincenal de PEMP</t>
  </si>
  <si>
    <t>Revisión quincenal del estado general de PEMP por personal externo a la empresa. Revisión realizada por tres personas durante una jornada de 8 horas. Según Orden de la CAM. BOCM 2988/1998 de 30 de Junio sobre requisitos de los andamios tubulares, según R.D. 2177/2004</t>
  </si>
  <si>
    <t>6.14</t>
  </si>
  <si>
    <t>Costo mensual comité seguridad</t>
  </si>
  <si>
    <t>Costo mensual del Comité de Seguridad y salud en el Trabajo, considerando una reunión al mes de dos horas y formado por un técnico cualificado en materia de seguridad y salud, dos trabajadores con categoría de oficial de 2ª o ayudante y un vigilante con categoría de oficial de 1ª.</t>
  </si>
  <si>
    <t>6.15</t>
  </si>
  <si>
    <t>Valla enrejado galvanizado</t>
  </si>
  <si>
    <t>Valla metálica móvil de módulos prefabricados de 3,00x2,00 m. de altura, enrejados de 330x70 mm. y D=5 mm. de espesor, batidores horizontales de D=42 mm. y 1,50 mm. de espesor, todo ello galvanizado en caliente, sobre soporte de hormigón prefabricado de 230x600x150 mm., separados cada 3,00 m., accesorios de fijación, considerando 5 usos, incluso montaje y desmontaje. s/R.D. 486/97.</t>
  </si>
  <si>
    <t>E28PB200</t>
  </si>
  <si>
    <t>Valla de obra reflectante</t>
  </si>
  <si>
    <t>Valla de obra reflectante de 170x25 cm. de poliéster reforzado con fibra de vidrio, con terminación en colores rojo y blanco, patas metálicas, amortizable en 5 usos, incluso colocación y desmontaje. s/R.D. 486/97.</t>
  </si>
  <si>
    <t>CAPÍTULO 7</t>
  </si>
  <si>
    <t>7.1</t>
  </si>
  <si>
    <t>Gestión de residuos</t>
  </si>
  <si>
    <t xml:space="preserve">Gestión de residuos generados durante la obra y procesamiento de estos </t>
  </si>
  <si>
    <t xml:space="preserve">CALIDAD Y VALIDACIONES </t>
  </si>
  <si>
    <t>8.1</t>
  </si>
  <si>
    <t>h</t>
  </si>
  <si>
    <t>Inspeción estructura metálica</t>
  </si>
  <si>
    <t>8.2</t>
  </si>
  <si>
    <t>Examen visual soldaduras</t>
  </si>
  <si>
    <t>Examen visual para control de la ejecución de soldaduras en estructuras metálicas, s/UNE-EN ISO 17637:2011.</t>
  </si>
  <si>
    <t xml:space="preserve">8.3 </t>
  </si>
  <si>
    <t>Ensayo soldaduras líquidos penetrantes</t>
  </si>
  <si>
    <t>Ensayo y reconocimiento de cordón de soldadura, realizado con líquidos penetrantes, s/UNE-EN 571-1:1997.</t>
  </si>
  <si>
    <t xml:space="preserve">8.4 </t>
  </si>
  <si>
    <t>Homologación procedimiento soldaduras</t>
  </si>
  <si>
    <t>Proceso de homologacion del procedimiento de soldadura para control de la ejecución de soldaduras en estructuras metálicas, s/UNE-EN 970</t>
  </si>
  <si>
    <t>Y para que conste, firmo la presente declaración en …................….......... a…..de…………...... 202...</t>
  </si>
  <si>
    <t>D/Dª……………….....… con domicilio en.…………………., enterado de la convocatoria de procedimiento de licitación para la contratación del obra …………………………………………..............., expediente nº………….., y de las condiciones que regirán en el mismo y conforme con su contenido, se compromete en nombre ……..................................... (propio o de la empresa)………......., con N.I.F…….........., según poder……........................................ (se hará constar apoderamiento) a la ejecución del contrato con sujeción a las condiciones y requisitos exigidos y con las condiciones técnicas indicadas en la oferta presentada, por el importe siguiente:</t>
  </si>
  <si>
    <t>INSTRUCCIONES PARA CUMPLIMENTAR EL ARCHIVO EXCEL DE PRESENTACIÓN DE OFERTA ECONÓMICA</t>
  </si>
  <si>
    <t>El archivo se compone de esta pestaña instrucciones y de  la pestaña " Modelo oferta económica" que contiene el resumen del importe ofertado, el resumen por bloque y el detalle de cada bloque con los precios unitarios y las partidas alzadas</t>
  </si>
  <si>
    <t xml:space="preserve">El importe de cada precio unitario y partida alzada deberá incluir la parte correspondiente de gastos generales y el beneficio industrial. Los importes NO deben incluir el IVA. </t>
  </si>
  <si>
    <t xml:space="preserve">En cada bloque el archivo trae de origen las mediciones de cada partida y calculará de forma automática los importes totales por partida, al introducir el licitador los importes de cada precio unitario y partida alzada. </t>
  </si>
  <si>
    <t xml:space="preserve">El archivo calcula de forma automática el precio ofertado por el licitador, en base a los importes introducidos, sumando a su vez las partidas de cada bloque. </t>
  </si>
  <si>
    <t xml:space="preserve">En caso de no coincidencia entre  lo indicado en el archivo Excel y el archivo PDF, primará el documento PDF firmado electrónicamente. </t>
  </si>
  <si>
    <t>4.2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</si>
</sst>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8" formatCode="#,##0.00\ &quot;€&quot;;[Red]\-#,##0.00\ &quot;€&quot;"/>
    <numFmt numFmtId="164" formatCode="#,##0.00\ &quot;€&quot;"/>
  </numFmts>
  <fonts count="17" x14ac:knownFonts="1">
    <font>
      <sz val="11"/>
      <color theme="1"/>
      <name val="Aptos Narrow"/>
      <family val="2"/>
      <scheme val="minor"/>
    </font>
    <font>
      <b/>
      <sz val="11"/>
      <color theme="1"/>
      <name val="Aptos Narrow"/>
      <family val="2"/>
      <scheme val="minor"/>
    </font>
    <font>
      <b/>
      <sz val="10"/>
      <color theme="1"/>
      <name val="ENRESA Aroma Light"/>
    </font>
    <font>
      <b/>
      <sz val="10"/>
      <color rgb="FF000000"/>
      <name val="ENRESA Aroma Light"/>
    </font>
    <font>
      <b/>
      <sz val="11"/>
      <color theme="1"/>
      <name val="ENRESA Aroma Light"/>
    </font>
    <font>
      <b/>
      <sz val="14"/>
      <color theme="1"/>
      <name val="ENRESA Aroma Light"/>
    </font>
    <font>
      <sz val="11"/>
      <color theme="1"/>
      <name val="ENRESA Aroma Light"/>
    </font>
    <font>
      <sz val="10"/>
      <color theme="1"/>
      <name val="ENRESA Aroma Light"/>
    </font>
    <font>
      <sz val="10"/>
      <color theme="1"/>
      <name val="Aptos Narrow"/>
      <family val="2"/>
      <scheme val="minor"/>
    </font>
    <font>
      <b/>
      <sz val="10"/>
      <color theme="1"/>
      <name val="Aptos Narrow"/>
      <family val="2"/>
      <scheme val="minor"/>
    </font>
    <font>
      <sz val="10"/>
      <color rgb="FF010101"/>
      <name val="ENRESA Aroma Light"/>
    </font>
    <font>
      <sz val="11"/>
      <color rgb="FF010101"/>
      <name val="Arial"/>
      <family val="2"/>
    </font>
    <font>
      <sz val="10"/>
      <color rgb="FF030303"/>
      <name val="ENRESA Aroma Light"/>
    </font>
    <font>
      <sz val="11"/>
      <color rgb="FF030303"/>
      <name val="Arial"/>
      <family val="2"/>
    </font>
    <font>
      <sz val="10"/>
      <color rgb="FF030303"/>
      <name val="Arial"/>
      <family val="2"/>
    </font>
    <font>
      <b/>
      <sz val="10"/>
      <name val="ENRESA Aroma Light"/>
    </font>
    <font>
      <b/>
      <i/>
      <sz val="11"/>
      <color theme="1"/>
      <name val="Aptos Narrow"/>
      <family val="2"/>
      <scheme val="minor"/>
    </font>
  </fonts>
  <fills count="11">
    <fill>
      <patternFill patternType="none"/>
    </fill>
    <fill>
      <patternFill patternType="gray125"/>
    </fill>
    <fill>
      <patternFill patternType="solid">
        <fgColor theme="9" tint="0.79998168889431442"/>
        <bgColor indexed="64"/>
      </patternFill>
    </fill>
    <fill>
      <patternFill patternType="solid">
        <fgColor theme="0"/>
        <bgColor indexed="64"/>
      </patternFill>
    </fill>
    <fill>
      <patternFill patternType="solid">
        <fgColor theme="5" tint="0.79998168889431442"/>
        <bgColor indexed="64"/>
      </patternFill>
    </fill>
    <fill>
      <patternFill patternType="solid">
        <fgColor theme="2" tint="-9.9978637043366805E-2"/>
        <bgColor indexed="64"/>
      </patternFill>
    </fill>
    <fill>
      <patternFill patternType="solid">
        <fgColor theme="0" tint="-4.9989318521683403E-2"/>
        <bgColor indexed="64"/>
      </patternFill>
    </fill>
    <fill>
      <patternFill patternType="solid">
        <fgColor rgb="FFFFFF00"/>
        <bgColor indexed="64"/>
      </patternFill>
    </fill>
    <fill>
      <patternFill patternType="solid">
        <fgColor theme="2"/>
        <bgColor indexed="64"/>
      </patternFill>
    </fill>
    <fill>
      <patternFill patternType="solid">
        <fgColor rgb="FFFF0000"/>
        <bgColor indexed="64"/>
      </patternFill>
    </fill>
    <fill>
      <patternFill patternType="solid">
        <fgColor rgb="FF92D050"/>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1">
    <xf numFmtId="0" fontId="0" fillId="0" borderId="0"/>
  </cellStyleXfs>
  <cellXfs count="128">
    <xf numFmtId="0" fontId="0" fillId="0" borderId="0" xfId="0"/>
    <xf numFmtId="0" fontId="5" fillId="0" borderId="0" xfId="0" applyFont="1"/>
    <xf numFmtId="0" fontId="2" fillId="0" borderId="1" xfId="0" applyFont="1" applyBorder="1" applyAlignment="1">
      <alignment horizontal="center"/>
    </xf>
    <xf numFmtId="0" fontId="9" fillId="3" borderId="1" xfId="0" applyFont="1" applyFill="1" applyBorder="1" applyAlignment="1">
      <alignment horizontal="center"/>
    </xf>
    <xf numFmtId="0" fontId="7" fillId="6" borderId="1" xfId="0" applyFont="1" applyFill="1" applyBorder="1" applyAlignment="1">
      <alignment horizontal="center" vertical="center" wrapText="1"/>
    </xf>
    <xf numFmtId="0" fontId="7" fillId="0" borderId="0" xfId="0" applyFont="1"/>
    <xf numFmtId="0" fontId="11" fillId="0" borderId="0" xfId="0" applyFont="1"/>
    <xf numFmtId="164" fontId="7" fillId="6" borderId="1" xfId="0" applyNumberFormat="1" applyFont="1" applyFill="1" applyBorder="1"/>
    <xf numFmtId="0" fontId="10" fillId="0" borderId="0" xfId="0" applyFont="1"/>
    <xf numFmtId="164" fontId="2" fillId="5" borderId="1" xfId="0" applyNumberFormat="1" applyFont="1" applyFill="1" applyBorder="1"/>
    <xf numFmtId="0" fontId="0" fillId="0" borderId="3" xfId="0" applyBorder="1"/>
    <xf numFmtId="0" fontId="13" fillId="0" borderId="0" xfId="0" applyFont="1"/>
    <xf numFmtId="0" fontId="0" fillId="0" borderId="0" xfId="0" applyAlignment="1">
      <alignment horizontal="left" wrapText="1"/>
    </xf>
    <xf numFmtId="0" fontId="12" fillId="0" borderId="0" xfId="0" applyFont="1" applyAlignment="1">
      <alignment horizontal="left" wrapText="1"/>
    </xf>
    <xf numFmtId="0" fontId="7" fillId="6" borderId="13" xfId="0" applyFont="1" applyFill="1" applyBorder="1" applyAlignment="1">
      <alignment horizontal="center" vertical="center" wrapText="1"/>
    </xf>
    <xf numFmtId="164" fontId="7" fillId="6" borderId="13" xfId="0" applyNumberFormat="1" applyFont="1" applyFill="1" applyBorder="1"/>
    <xf numFmtId="0" fontId="3" fillId="0" borderId="0" xfId="0" applyFont="1" applyAlignment="1">
      <alignment vertical="center" wrapText="1"/>
    </xf>
    <xf numFmtId="164" fontId="0" fillId="0" borderId="0" xfId="0" applyNumberFormat="1"/>
    <xf numFmtId="9" fontId="8" fillId="0" borderId="0" xfId="0" applyNumberFormat="1" applyFont="1"/>
    <xf numFmtId="9" fontId="0" fillId="0" borderId="0" xfId="0" applyNumberFormat="1"/>
    <xf numFmtId="164" fontId="8" fillId="4" borderId="1" xfId="0" applyNumberFormat="1" applyFont="1" applyFill="1" applyBorder="1" applyAlignment="1" applyProtection="1">
      <alignment horizontal="center" vertical="center"/>
      <protection locked="0"/>
    </xf>
    <xf numFmtId="164" fontId="7" fillId="4" borderId="1" xfId="0" applyNumberFormat="1" applyFont="1" applyFill="1" applyBorder="1" applyProtection="1">
      <protection locked="0"/>
    </xf>
    <xf numFmtId="164" fontId="8" fillId="6" borderId="1" xfId="0" applyNumberFormat="1" applyFont="1" applyFill="1" applyBorder="1" applyAlignment="1">
      <alignment horizontal="right" vertical="center"/>
    </xf>
    <xf numFmtId="164" fontId="7" fillId="4" borderId="13" xfId="0" applyNumberFormat="1" applyFont="1" applyFill="1" applyBorder="1" applyProtection="1">
      <protection locked="0"/>
    </xf>
    <xf numFmtId="164" fontId="7" fillId="8" borderId="1" xfId="0" applyNumberFormat="1" applyFont="1" applyFill="1" applyBorder="1"/>
    <xf numFmtId="0" fontId="15" fillId="0" borderId="1" xfId="0" applyFont="1" applyBorder="1" applyAlignment="1">
      <alignment horizontal="center"/>
    </xf>
    <xf numFmtId="0" fontId="15" fillId="3" borderId="1" xfId="0" applyFont="1" applyFill="1" applyBorder="1" applyAlignment="1">
      <alignment horizontal="center"/>
    </xf>
    <xf numFmtId="0" fontId="0" fillId="3" borderId="0" xfId="0" quotePrefix="1" applyFill="1" applyAlignment="1">
      <alignment wrapText="1"/>
    </xf>
    <xf numFmtId="0" fontId="16" fillId="9" borderId="0" xfId="0" applyFont="1" applyFill="1"/>
    <xf numFmtId="0" fontId="1" fillId="9" borderId="0" xfId="0" applyFont="1" applyFill="1"/>
    <xf numFmtId="0" fontId="3" fillId="0" borderId="0" xfId="0" applyFont="1" applyAlignment="1">
      <alignment vertical="center"/>
    </xf>
    <xf numFmtId="0" fontId="3" fillId="7" borderId="14" xfId="0" applyFont="1" applyFill="1" applyBorder="1" applyAlignment="1">
      <alignment vertical="center"/>
    </xf>
    <xf numFmtId="0" fontId="3" fillId="7" borderId="15" xfId="0" applyFont="1" applyFill="1" applyBorder="1" applyAlignment="1">
      <alignment vertical="center"/>
    </xf>
    <xf numFmtId="0" fontId="0" fillId="7" borderId="15" xfId="0" applyFill="1" applyBorder="1"/>
    <xf numFmtId="0" fontId="0" fillId="7" borderId="16" xfId="0" applyFill="1" applyBorder="1"/>
    <xf numFmtId="0" fontId="3" fillId="7" borderId="17" xfId="0" applyFont="1" applyFill="1" applyBorder="1" applyAlignment="1">
      <alignment vertical="center"/>
    </xf>
    <xf numFmtId="0" fontId="3" fillId="7" borderId="18" xfId="0" applyFont="1" applyFill="1" applyBorder="1" applyAlignment="1">
      <alignment vertical="center"/>
    </xf>
    <xf numFmtId="0" fontId="0" fillId="7" borderId="18" xfId="0" applyFill="1" applyBorder="1"/>
    <xf numFmtId="0" fontId="0" fillId="7" borderId="19" xfId="0" applyFill="1" applyBorder="1"/>
    <xf numFmtId="0" fontId="10" fillId="0" borderId="0" xfId="0" applyFont="1" applyAlignment="1">
      <alignment horizontal="left" vertical="center" wrapText="1"/>
    </xf>
    <xf numFmtId="0" fontId="7" fillId="0" borderId="0" xfId="0" applyFont="1" applyAlignment="1">
      <alignment horizontal="left" wrapText="1"/>
    </xf>
    <xf numFmtId="0" fontId="2" fillId="3" borderId="1" xfId="0" applyFont="1" applyFill="1" applyBorder="1" applyAlignment="1">
      <alignment horizontal="center" vertical="center" wrapText="1"/>
    </xf>
    <xf numFmtId="0" fontId="2" fillId="3" borderId="4" xfId="0" applyFont="1" applyFill="1" applyBorder="1" applyAlignment="1">
      <alignment horizontal="center"/>
    </xf>
    <xf numFmtId="0" fontId="2" fillId="3" borderId="3" xfId="0" applyFont="1" applyFill="1" applyBorder="1" applyAlignment="1">
      <alignment horizontal="center"/>
    </xf>
    <xf numFmtId="0" fontId="2" fillId="3" borderId="5" xfId="0" applyFont="1" applyFill="1" applyBorder="1" applyAlignment="1">
      <alignment horizontal="center"/>
    </xf>
    <xf numFmtId="0" fontId="2" fillId="3" borderId="1" xfId="0" applyFont="1" applyFill="1" applyBorder="1" applyAlignment="1">
      <alignment horizontal="center"/>
    </xf>
    <xf numFmtId="164" fontId="2" fillId="3" borderId="1" xfId="0" applyNumberFormat="1" applyFont="1" applyFill="1" applyBorder="1"/>
    <xf numFmtId="0" fontId="12" fillId="0" borderId="0" xfId="0" applyFont="1" applyAlignment="1">
      <alignment horizontal="left" vertical="center" wrapText="1"/>
    </xf>
    <xf numFmtId="0" fontId="10" fillId="0" borderId="4" xfId="0" applyFont="1" applyBorder="1" applyAlignment="1">
      <alignment horizontal="left" wrapText="1"/>
    </xf>
    <xf numFmtId="0" fontId="10" fillId="0" borderId="3" xfId="0" applyFont="1" applyBorder="1" applyAlignment="1">
      <alignment horizontal="left" wrapText="1"/>
    </xf>
    <xf numFmtId="0" fontId="10" fillId="0" borderId="5" xfId="0" applyFont="1" applyBorder="1" applyAlignment="1">
      <alignment horizontal="left" wrapText="1"/>
    </xf>
    <xf numFmtId="0" fontId="2" fillId="0" borderId="1" xfId="0" applyFont="1" applyBorder="1" applyAlignment="1">
      <alignment horizontal="center"/>
    </xf>
    <xf numFmtId="0" fontId="10" fillId="6" borderId="4" xfId="0" applyFont="1" applyFill="1" applyBorder="1" applyAlignment="1">
      <alignment horizontal="center" vertical="center" wrapText="1"/>
    </xf>
    <xf numFmtId="0" fontId="10" fillId="6" borderId="3" xfId="0" applyFont="1" applyFill="1" applyBorder="1" applyAlignment="1">
      <alignment horizontal="center" vertical="center" wrapText="1"/>
    </xf>
    <xf numFmtId="0" fontId="10" fillId="6" borderId="5" xfId="0" applyFont="1" applyFill="1" applyBorder="1" applyAlignment="1">
      <alignment horizontal="center" vertical="center" wrapText="1"/>
    </xf>
    <xf numFmtId="2" fontId="7" fillId="6" borderId="4" xfId="0" applyNumberFormat="1" applyFont="1" applyFill="1" applyBorder="1" applyAlignment="1">
      <alignment horizontal="center"/>
    </xf>
    <xf numFmtId="2" fontId="7" fillId="6" borderId="5" xfId="0" applyNumberFormat="1" applyFont="1" applyFill="1" applyBorder="1" applyAlignment="1">
      <alignment horizontal="center"/>
    </xf>
    <xf numFmtId="0" fontId="10" fillId="0" borderId="4" xfId="0" applyFont="1" applyBorder="1" applyAlignment="1">
      <alignment horizontal="left" vertical="center" wrapText="1"/>
    </xf>
    <xf numFmtId="0" fontId="10" fillId="0" borderId="3" xfId="0" applyFont="1" applyBorder="1" applyAlignment="1">
      <alignment horizontal="left" vertical="center" wrapText="1"/>
    </xf>
    <xf numFmtId="0" fontId="10" fillId="0" borderId="5" xfId="0" applyFont="1" applyBorder="1" applyAlignment="1">
      <alignment horizontal="left" vertical="center" wrapText="1"/>
    </xf>
    <xf numFmtId="0" fontId="2" fillId="5" borderId="1" xfId="0" applyFont="1" applyFill="1" applyBorder="1" applyAlignment="1">
      <alignment horizontal="center" vertical="center" wrapText="1"/>
    </xf>
    <xf numFmtId="0" fontId="2" fillId="5" borderId="1" xfId="0" applyFont="1" applyFill="1" applyBorder="1" applyAlignment="1">
      <alignment horizontal="center"/>
    </xf>
    <xf numFmtId="0" fontId="10" fillId="6" borderId="6" xfId="0" applyFont="1" applyFill="1" applyBorder="1" applyAlignment="1">
      <alignment horizontal="center" vertical="center" wrapText="1"/>
    </xf>
    <xf numFmtId="0" fontId="10" fillId="6" borderId="2" xfId="0" applyFont="1" applyFill="1" applyBorder="1" applyAlignment="1">
      <alignment horizontal="center" vertical="center" wrapText="1"/>
    </xf>
    <xf numFmtId="0" fontId="10" fillId="6" borderId="7" xfId="0" applyFont="1" applyFill="1" applyBorder="1" applyAlignment="1">
      <alignment horizontal="center" vertical="center" wrapText="1"/>
    </xf>
    <xf numFmtId="2" fontId="7" fillId="6" borderId="6" xfId="0" applyNumberFormat="1" applyFont="1" applyFill="1" applyBorder="1" applyAlignment="1">
      <alignment horizontal="center"/>
    </xf>
    <xf numFmtId="2" fontId="7" fillId="6" borderId="7" xfId="0" applyNumberFormat="1" applyFont="1" applyFill="1" applyBorder="1" applyAlignment="1">
      <alignment horizontal="center"/>
    </xf>
    <xf numFmtId="0" fontId="12" fillId="0" borderId="4" xfId="0" applyFont="1" applyBorder="1" applyAlignment="1">
      <alignment horizontal="left" wrapText="1"/>
    </xf>
    <xf numFmtId="0" fontId="12" fillId="0" borderId="3" xfId="0" applyFont="1" applyBorder="1" applyAlignment="1">
      <alignment horizontal="left" wrapText="1"/>
    </xf>
    <xf numFmtId="0" fontId="12" fillId="0" borderId="5" xfId="0" applyFont="1" applyBorder="1" applyAlignment="1">
      <alignment horizontal="left" wrapText="1"/>
    </xf>
    <xf numFmtId="0" fontId="12" fillId="0" borderId="6" xfId="0" applyFont="1" applyBorder="1" applyAlignment="1">
      <alignment horizontal="left" vertical="center" wrapText="1"/>
    </xf>
    <xf numFmtId="0" fontId="12" fillId="0" borderId="2" xfId="0" applyFont="1" applyBorder="1" applyAlignment="1">
      <alignment horizontal="left" vertical="center" wrapText="1"/>
    </xf>
    <xf numFmtId="0" fontId="12" fillId="0" borderId="7" xfId="0" applyFont="1" applyBorder="1" applyAlignment="1">
      <alignment horizontal="left" vertical="center" wrapText="1"/>
    </xf>
    <xf numFmtId="0" fontId="12" fillId="0" borderId="10" xfId="0" applyFont="1" applyBorder="1" applyAlignment="1">
      <alignment horizontal="left" vertical="center" wrapText="1"/>
    </xf>
    <xf numFmtId="0" fontId="12" fillId="0" borderId="11" xfId="0" applyFont="1" applyBorder="1" applyAlignment="1">
      <alignment horizontal="left" vertical="center" wrapText="1"/>
    </xf>
    <xf numFmtId="0" fontId="12" fillId="0" borderId="12" xfId="0" applyFont="1" applyBorder="1" applyAlignment="1">
      <alignment horizontal="left" vertical="center" wrapText="1"/>
    </xf>
    <xf numFmtId="0" fontId="12" fillId="0" borderId="4" xfId="0" applyFont="1" applyBorder="1" applyAlignment="1">
      <alignment horizontal="left" vertical="center" wrapText="1"/>
    </xf>
    <xf numFmtId="0" fontId="13" fillId="0" borderId="3" xfId="0" applyFont="1" applyBorder="1" applyAlignment="1">
      <alignment horizontal="left" vertical="center" wrapText="1"/>
    </xf>
    <xf numFmtId="0" fontId="13" fillId="0" borderId="5" xfId="0" applyFont="1" applyBorder="1" applyAlignment="1">
      <alignment horizontal="left" vertical="center" wrapText="1"/>
    </xf>
    <xf numFmtId="0" fontId="10" fillId="6" borderId="4" xfId="0" applyFont="1" applyFill="1" applyBorder="1" applyAlignment="1">
      <alignment horizontal="center" wrapText="1"/>
    </xf>
    <xf numFmtId="0" fontId="10" fillId="6" borderId="3" xfId="0" applyFont="1" applyFill="1" applyBorder="1" applyAlignment="1">
      <alignment horizontal="center" wrapText="1"/>
    </xf>
    <xf numFmtId="0" fontId="10" fillId="6" borderId="5" xfId="0" applyFont="1" applyFill="1" applyBorder="1" applyAlignment="1">
      <alignment horizontal="center" wrapText="1"/>
    </xf>
    <xf numFmtId="2" fontId="7" fillId="6" borderId="1" xfId="0" applyNumberFormat="1" applyFont="1" applyFill="1" applyBorder="1" applyAlignment="1">
      <alignment horizontal="center"/>
    </xf>
    <xf numFmtId="0" fontId="14" fillId="0" borderId="3" xfId="0" applyFont="1" applyBorder="1" applyAlignment="1">
      <alignment horizontal="left" vertical="center" wrapText="1"/>
    </xf>
    <xf numFmtId="0" fontId="14" fillId="0" borderId="5" xfId="0" applyFont="1" applyBorder="1" applyAlignment="1">
      <alignment horizontal="left" vertical="center" wrapText="1"/>
    </xf>
    <xf numFmtId="0" fontId="13" fillId="0" borderId="2" xfId="0" applyFont="1" applyBorder="1" applyAlignment="1">
      <alignment horizontal="left" vertical="center"/>
    </xf>
    <xf numFmtId="0" fontId="13" fillId="0" borderId="7" xfId="0" applyFont="1" applyBorder="1" applyAlignment="1">
      <alignment horizontal="left" vertical="center"/>
    </xf>
    <xf numFmtId="0" fontId="13" fillId="0" borderId="8" xfId="0" applyFont="1" applyBorder="1" applyAlignment="1">
      <alignment horizontal="left" vertical="center"/>
    </xf>
    <xf numFmtId="0" fontId="13" fillId="0" borderId="0" xfId="0" applyFont="1" applyAlignment="1">
      <alignment horizontal="left" vertical="center"/>
    </xf>
    <xf numFmtId="0" fontId="13" fillId="0" borderId="9" xfId="0" applyFont="1" applyBorder="1" applyAlignment="1">
      <alignment horizontal="left" vertical="center"/>
    </xf>
    <xf numFmtId="0" fontId="13" fillId="0" borderId="10" xfId="0" applyFont="1" applyBorder="1" applyAlignment="1">
      <alignment horizontal="left" vertical="center"/>
    </xf>
    <xf numFmtId="0" fontId="13" fillId="0" borderId="11" xfId="0" applyFont="1" applyBorder="1" applyAlignment="1">
      <alignment horizontal="left" vertical="center"/>
    </xf>
    <xf numFmtId="0" fontId="13" fillId="0" borderId="12" xfId="0" applyFont="1" applyBorder="1" applyAlignment="1">
      <alignment horizontal="left" vertical="center"/>
    </xf>
    <xf numFmtId="0" fontId="12" fillId="0" borderId="3" xfId="0" applyFont="1" applyBorder="1" applyAlignment="1">
      <alignment horizontal="left" vertical="center" wrapText="1"/>
    </xf>
    <xf numFmtId="0" fontId="12" fillId="0" borderId="5" xfId="0" applyFont="1" applyBorder="1" applyAlignment="1">
      <alignment horizontal="left" vertical="center" wrapText="1"/>
    </xf>
    <xf numFmtId="0" fontId="7" fillId="0" borderId="4" xfId="0" applyFont="1" applyBorder="1" applyAlignment="1">
      <alignment horizontal="left" wrapText="1"/>
    </xf>
    <xf numFmtId="0" fontId="7" fillId="0" borderId="3" xfId="0" applyFont="1" applyBorder="1" applyAlignment="1">
      <alignment horizontal="left" wrapText="1"/>
    </xf>
    <xf numFmtId="0" fontId="7" fillId="0" borderId="5" xfId="0" applyFont="1" applyBorder="1" applyAlignment="1">
      <alignment horizontal="left" wrapText="1"/>
    </xf>
    <xf numFmtId="0" fontId="6" fillId="0" borderId="0" xfId="0" applyFont="1" applyAlignment="1" applyProtection="1">
      <alignment horizontal="left" vertical="center" wrapText="1"/>
      <protection locked="0"/>
    </xf>
    <xf numFmtId="0" fontId="5" fillId="0" borderId="0" xfId="0" applyFont="1" applyAlignment="1">
      <alignment horizontal="center" wrapText="1"/>
    </xf>
    <xf numFmtId="0" fontId="1" fillId="0" borderId="0" xfId="0" applyFont="1" applyAlignment="1">
      <alignment horizontal="center" wrapText="1"/>
    </xf>
    <xf numFmtId="0" fontId="4" fillId="2" borderId="1" xfId="0" applyFont="1" applyFill="1" applyBorder="1" applyAlignment="1">
      <alignment horizontal="center" vertical="center" wrapText="1"/>
    </xf>
    <xf numFmtId="8" fontId="4" fillId="10" borderId="1" xfId="0" applyNumberFormat="1" applyFont="1" applyFill="1" applyBorder="1" applyAlignment="1">
      <alignment horizontal="center"/>
    </xf>
    <xf numFmtId="0" fontId="4" fillId="10" borderId="1" xfId="0" applyFont="1" applyFill="1" applyBorder="1" applyAlignment="1">
      <alignment horizontal="center"/>
    </xf>
    <xf numFmtId="0" fontId="6" fillId="0" borderId="1" xfId="0" applyFont="1" applyBorder="1" applyAlignment="1">
      <alignment horizontal="left"/>
    </xf>
    <xf numFmtId="0" fontId="4" fillId="2" borderId="1" xfId="0" applyFont="1" applyFill="1" applyBorder="1" applyAlignment="1">
      <alignment horizontal="center" wrapText="1"/>
    </xf>
    <xf numFmtId="0" fontId="4" fillId="2" borderId="1" xfId="0" applyFont="1" applyFill="1" applyBorder="1" applyAlignment="1">
      <alignment horizontal="center" vertical="center"/>
    </xf>
    <xf numFmtId="0" fontId="5" fillId="0" borderId="1" xfId="0" applyFont="1" applyBorder="1" applyAlignment="1">
      <alignment horizontal="center"/>
    </xf>
    <xf numFmtId="0" fontId="4" fillId="2" borderId="1" xfId="0" applyFont="1" applyFill="1" applyBorder="1" applyAlignment="1">
      <alignment horizontal="center"/>
    </xf>
    <xf numFmtId="0" fontId="4" fillId="2" borderId="1" xfId="0" applyFont="1" applyFill="1" applyBorder="1" applyAlignment="1">
      <alignment horizontal="left"/>
    </xf>
    <xf numFmtId="164" fontId="4" fillId="2" borderId="1" xfId="0" applyNumberFormat="1" applyFont="1" applyFill="1" applyBorder="1" applyAlignment="1">
      <alignment horizontal="center"/>
    </xf>
    <xf numFmtId="8" fontId="4" fillId="2" borderId="1" xfId="0" applyNumberFormat="1" applyFont="1" applyFill="1" applyBorder="1" applyAlignment="1">
      <alignment horizontal="center"/>
    </xf>
    <xf numFmtId="0" fontId="0" fillId="0" borderId="1" xfId="0" applyBorder="1" applyAlignment="1" applyProtection="1">
      <alignment horizontal="center"/>
      <protection locked="0"/>
    </xf>
    <xf numFmtId="0" fontId="6" fillId="3" borderId="0" xfId="0" applyFont="1" applyFill="1" applyAlignment="1" applyProtection="1">
      <alignment horizontal="center" vertical="center" wrapText="1"/>
      <protection locked="0"/>
    </xf>
    <xf numFmtId="0" fontId="9" fillId="3" borderId="1" xfId="0" applyFont="1" applyFill="1" applyBorder="1" applyAlignment="1">
      <alignment horizontal="center"/>
    </xf>
    <xf numFmtId="0" fontId="7" fillId="6" borderId="4" xfId="0" applyFont="1" applyFill="1" applyBorder="1" applyAlignment="1">
      <alignment horizontal="center" vertical="center" wrapText="1"/>
    </xf>
    <xf numFmtId="0" fontId="7" fillId="6" borderId="3" xfId="0" applyFont="1" applyFill="1" applyBorder="1" applyAlignment="1">
      <alignment horizontal="center" vertical="center" wrapText="1"/>
    </xf>
    <xf numFmtId="0" fontId="7" fillId="6" borderId="5" xfId="0" applyFont="1" applyFill="1" applyBorder="1" applyAlignment="1">
      <alignment horizontal="center" vertical="center" wrapText="1"/>
    </xf>
    <xf numFmtId="3" fontId="8" fillId="6" borderId="1" xfId="0" applyNumberFormat="1" applyFont="1" applyFill="1" applyBorder="1" applyAlignment="1">
      <alignment horizontal="center" vertical="center"/>
    </xf>
    <xf numFmtId="0" fontId="7" fillId="0" borderId="1" xfId="0" applyFont="1" applyBorder="1" applyAlignment="1">
      <alignment horizontal="left" wrapText="1"/>
    </xf>
    <xf numFmtId="0" fontId="10" fillId="0" borderId="1" xfId="0" applyFont="1" applyBorder="1" applyAlignment="1">
      <alignment horizontal="left" vertical="center" wrapText="1"/>
    </xf>
    <xf numFmtId="0" fontId="0" fillId="0" borderId="1" xfId="0" applyBorder="1" applyAlignment="1">
      <alignment horizontal="left" wrapText="1"/>
    </xf>
    <xf numFmtId="0" fontId="15" fillId="0" borderId="1" xfId="0" applyFont="1" applyBorder="1" applyAlignment="1">
      <alignment horizontal="center"/>
    </xf>
    <xf numFmtId="0" fontId="7" fillId="0" borderId="1" xfId="0" applyFont="1" applyBorder="1" applyAlignment="1">
      <alignment horizontal="left" vertical="center" wrapText="1"/>
    </xf>
    <xf numFmtId="0" fontId="12" fillId="0" borderId="1" xfId="0" applyFont="1" applyBorder="1" applyAlignment="1">
      <alignment horizontal="left" vertical="center" wrapText="1"/>
    </xf>
    <xf numFmtId="0" fontId="10" fillId="0" borderId="1" xfId="0" applyFont="1" applyBorder="1" applyAlignment="1">
      <alignment horizontal="left" wrapText="1"/>
    </xf>
    <xf numFmtId="0" fontId="12" fillId="0" borderId="1" xfId="0" applyFont="1" applyBorder="1" applyAlignment="1">
      <alignment horizontal="left" wrapText="1"/>
    </xf>
    <xf numFmtId="0" fontId="3" fillId="0" borderId="0" xfId="0" applyFont="1" applyAlignment="1">
      <alignment horizontal="center" vertical="center" wrapText="1"/>
    </xf>
  </cellXfs>
  <cellStyles count="1">
    <cellStyle name="Normal" xfId="0" builtinId="0"/>
  </cellStyles>
  <dxfs count="10">
    <dxf>
      <fill>
        <patternFill>
          <bgColor rgb="FFFF0000"/>
        </patternFill>
      </fill>
    </dxf>
    <dxf>
      <fill>
        <patternFill>
          <bgColor rgb="FFFF0000"/>
        </patternFill>
      </fill>
    </dxf>
    <dxf>
      <font>
        <color rgb="FFFF0000"/>
      </font>
    </dxf>
    <dxf>
      <numFmt numFmtId="164" formatCode="#,##0.00\ &quot;€&quot;"/>
    </dxf>
    <dxf>
      <numFmt numFmtId="2" formatCode="0.00"/>
    </dxf>
    <dxf>
      <fill>
        <patternFill>
          <bgColor rgb="FFFFFF00"/>
        </patternFill>
      </fill>
    </dxf>
    <dxf>
      <font>
        <color rgb="FF9C0006"/>
      </font>
      <fill>
        <patternFill>
          <bgColor rgb="FFFFC7CE"/>
        </patternFill>
      </fill>
    </dxf>
    <dxf>
      <fill>
        <patternFill>
          <bgColor rgb="FFFFFF00"/>
        </patternFill>
      </fill>
    </dxf>
    <dxf>
      <fill>
        <patternFill>
          <bgColor rgb="FFFFFF00"/>
        </patternFill>
      </fill>
    </dxf>
    <dxf>
      <fill>
        <patternFill>
          <bgColor rgb="FF92D05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2" Type="http://schemas.openxmlformats.org/officeDocument/2006/relationships/image" Target="cid:image001.png@01DADF4D.AB539B70" TargetMode="External"/><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9525</xdr:colOff>
      <xdr:row>0</xdr:row>
      <xdr:rowOff>152400</xdr:rowOff>
    </xdr:from>
    <xdr:to>
      <xdr:col>3</xdr:col>
      <xdr:colOff>0</xdr:colOff>
      <xdr:row>1</xdr:row>
      <xdr:rowOff>19050</xdr:rowOff>
    </xdr:to>
    <xdr:pic>
      <xdr:nvPicPr>
        <xdr:cNvPr id="2" name="x_Imagen 3" descr="Texto&#10;&#10;Descripción generada automáticamente">
          <a:extLst>
            <a:ext uri="{FF2B5EF4-FFF2-40B4-BE49-F238E27FC236}">
              <a16:creationId xmlns:a16="http://schemas.microsoft.com/office/drawing/2014/main" id="{EDD8DC87-801B-D58E-24FB-D82CD87B092D}"/>
            </a:ext>
          </a:extLst>
        </xdr:cNvPr>
        <xdr:cNvPicPr>
          <a:picLocks noChangeAspect="1" noChangeArrowheads="1"/>
        </xdr:cNvPicPr>
      </xdr:nvPicPr>
      <xdr:blipFill>
        <a:blip xmlns:r="http://schemas.openxmlformats.org/officeDocument/2006/relationships" r:embed="rId1" r:link="rId2" cstate="print">
          <a:extLst>
            <a:ext uri="{28A0092B-C50C-407E-A947-70E740481C1C}">
              <a14:useLocalDpi xmlns:a14="http://schemas.microsoft.com/office/drawing/2010/main" val="0"/>
            </a:ext>
          </a:extLst>
        </a:blip>
        <a:srcRect/>
        <a:stretch>
          <a:fillRect/>
        </a:stretch>
      </xdr:blipFill>
      <xdr:spPr bwMode="auto">
        <a:xfrm>
          <a:off x="9525" y="152400"/>
          <a:ext cx="3362325" cy="5429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C9ED2B-E652-4060-8FB9-2E45D4D4084B}">
  <dimension ref="A1:U26"/>
  <sheetViews>
    <sheetView workbookViewId="0">
      <selection activeCell="A16" sqref="A16"/>
    </sheetView>
  </sheetViews>
  <sheetFormatPr baseColWidth="10" defaultRowHeight="15" x14ac:dyDescent="0.25"/>
  <cols>
    <col min="1" max="1" width="15.5703125" customWidth="1"/>
    <col min="2" max="2" width="17.7109375" customWidth="1"/>
    <col min="3" max="3" width="17.28515625" customWidth="1"/>
  </cols>
  <sheetData>
    <row r="1" spans="1:21" ht="53.25" customHeight="1" x14ac:dyDescent="0.25"/>
    <row r="2" spans="1:21" ht="89.25" customHeight="1" x14ac:dyDescent="0.25">
      <c r="A2" s="127" t="s">
        <v>199</v>
      </c>
      <c r="B2" s="127"/>
      <c r="C2" s="127"/>
      <c r="D2" s="127"/>
      <c r="E2" s="127"/>
      <c r="F2" s="127"/>
      <c r="G2" s="127"/>
      <c r="H2" s="127"/>
    </row>
    <row r="3" spans="1:21" ht="15.75" customHeight="1" x14ac:dyDescent="0.25">
      <c r="A3" s="127"/>
      <c r="B3" s="127"/>
      <c r="C3" s="127"/>
      <c r="D3" s="127"/>
      <c r="E3" s="127"/>
      <c r="F3" s="127"/>
      <c r="G3" s="127"/>
      <c r="H3" s="127"/>
    </row>
    <row r="4" spans="1:21" ht="15.75" customHeight="1" x14ac:dyDescent="0.25">
      <c r="A4" s="30" t="s">
        <v>200</v>
      </c>
      <c r="B4" s="30"/>
      <c r="C4" s="30"/>
      <c r="D4" s="30"/>
      <c r="E4" s="30"/>
      <c r="F4" s="30"/>
      <c r="G4" s="30"/>
      <c r="H4" s="30"/>
    </row>
    <row r="5" spans="1:21" ht="15.75" customHeight="1" x14ac:dyDescent="0.25">
      <c r="A5" s="30" t="s">
        <v>26</v>
      </c>
      <c r="B5" s="30"/>
      <c r="C5" s="30"/>
      <c r="D5" s="30"/>
      <c r="E5" s="30"/>
      <c r="F5" s="30"/>
      <c r="G5" s="30"/>
      <c r="H5" s="30"/>
    </row>
    <row r="6" spans="1:21" ht="15.75" customHeight="1" x14ac:dyDescent="0.25">
      <c r="A6" s="30" t="s">
        <v>27</v>
      </c>
      <c r="B6" s="30"/>
      <c r="C6" s="30"/>
      <c r="D6" s="30"/>
      <c r="E6" s="30"/>
      <c r="F6" s="30"/>
      <c r="G6" s="30"/>
      <c r="H6" s="30"/>
    </row>
    <row r="7" spans="1:21" ht="15.75" customHeight="1" x14ac:dyDescent="0.25">
      <c r="A7" s="30" t="s">
        <v>201</v>
      </c>
      <c r="B7" s="30"/>
      <c r="C7" s="30"/>
      <c r="D7" s="30"/>
      <c r="E7" s="30"/>
      <c r="F7" s="30"/>
      <c r="G7" s="30"/>
      <c r="H7" s="30"/>
    </row>
    <row r="8" spans="1:21" ht="15.75" customHeight="1" x14ac:dyDescent="0.25">
      <c r="A8" s="30" t="s">
        <v>28</v>
      </c>
      <c r="B8" s="30"/>
      <c r="C8" s="30"/>
      <c r="D8" s="30"/>
      <c r="E8" s="30"/>
      <c r="F8" s="30"/>
      <c r="G8" s="30"/>
      <c r="H8" s="30"/>
    </row>
    <row r="9" spans="1:21" ht="15.75" customHeight="1" x14ac:dyDescent="0.25">
      <c r="A9" s="30" t="s">
        <v>202</v>
      </c>
      <c r="B9" s="30"/>
      <c r="C9" s="30"/>
      <c r="D9" s="30"/>
      <c r="E9" s="30"/>
      <c r="F9" s="30"/>
      <c r="G9" s="30"/>
      <c r="H9" s="30"/>
    </row>
    <row r="10" spans="1:21" ht="15.75" customHeight="1" x14ac:dyDescent="0.25">
      <c r="A10" s="30" t="s">
        <v>203</v>
      </c>
      <c r="B10" s="30"/>
      <c r="C10" s="30"/>
      <c r="D10" s="30"/>
      <c r="E10" s="30"/>
      <c r="F10" s="30"/>
      <c r="G10" s="30"/>
      <c r="H10" s="30"/>
    </row>
    <row r="11" spans="1:21" ht="15.75" customHeight="1" x14ac:dyDescent="0.25">
      <c r="A11" s="30" t="s">
        <v>29</v>
      </c>
      <c r="B11" s="30"/>
      <c r="C11" s="30"/>
      <c r="D11" s="30"/>
      <c r="E11" s="30"/>
      <c r="F11" s="30"/>
      <c r="G11" s="30"/>
      <c r="H11" s="30"/>
    </row>
    <row r="12" spans="1:21" ht="15.75" customHeight="1" x14ac:dyDescent="0.25">
      <c r="A12" s="30" t="s">
        <v>30</v>
      </c>
      <c r="B12" s="30"/>
      <c r="C12" s="30"/>
      <c r="D12" s="30"/>
      <c r="E12" s="30"/>
      <c r="F12" s="30"/>
      <c r="G12" s="30"/>
      <c r="H12" s="30"/>
    </row>
    <row r="13" spans="1:21" ht="15.75" customHeight="1" x14ac:dyDescent="0.25">
      <c r="A13" s="16"/>
      <c r="B13" s="16"/>
      <c r="C13" s="16"/>
      <c r="D13" s="16"/>
      <c r="E13" s="16"/>
      <c r="F13" s="16"/>
      <c r="G13" s="16"/>
      <c r="H13" s="16"/>
    </row>
    <row r="14" spans="1:21" ht="15" customHeight="1" thickBot="1" x14ac:dyDescent="0.3">
      <c r="A14" s="16"/>
      <c r="B14" s="16"/>
      <c r="C14" s="16"/>
      <c r="D14" s="16"/>
      <c r="E14" s="16"/>
      <c r="F14" s="16"/>
      <c r="G14" s="16"/>
      <c r="H14" s="16"/>
    </row>
    <row r="15" spans="1:21" ht="15" customHeight="1" x14ac:dyDescent="0.25">
      <c r="A15" s="31" t="s">
        <v>31</v>
      </c>
      <c r="B15" s="32"/>
      <c r="C15" s="32"/>
      <c r="D15" s="32"/>
      <c r="E15" s="32"/>
      <c r="F15" s="32"/>
      <c r="G15" s="32"/>
      <c r="H15" s="32"/>
      <c r="I15" s="33"/>
      <c r="J15" s="33"/>
      <c r="K15" s="33"/>
      <c r="L15" s="33"/>
      <c r="M15" s="33"/>
      <c r="N15" s="33"/>
      <c r="O15" s="33"/>
      <c r="P15" s="33"/>
      <c r="Q15" s="33"/>
      <c r="R15" s="33"/>
      <c r="S15" s="33"/>
      <c r="T15" s="33"/>
      <c r="U15" s="34"/>
    </row>
    <row r="16" spans="1:21" ht="15" customHeight="1" thickBot="1" x14ac:dyDescent="0.3">
      <c r="A16" s="35" t="s">
        <v>204</v>
      </c>
      <c r="B16" s="36"/>
      <c r="C16" s="36"/>
      <c r="D16" s="36"/>
      <c r="E16" s="36"/>
      <c r="F16" s="36"/>
      <c r="G16" s="36"/>
      <c r="H16" s="36"/>
      <c r="I16" s="37"/>
      <c r="J16" s="37"/>
      <c r="K16" s="37"/>
      <c r="L16" s="37"/>
      <c r="M16" s="37"/>
      <c r="N16" s="37"/>
      <c r="O16" s="37"/>
      <c r="P16" s="37"/>
      <c r="Q16" s="37"/>
      <c r="R16" s="37"/>
      <c r="S16" s="37"/>
      <c r="T16" s="37"/>
      <c r="U16" s="38"/>
    </row>
    <row r="17" spans="1:8" ht="15" customHeight="1" x14ac:dyDescent="0.25">
      <c r="A17" s="16"/>
      <c r="B17" s="16"/>
      <c r="C17" s="16"/>
      <c r="D17" s="16"/>
      <c r="E17" s="16"/>
      <c r="F17" s="16"/>
      <c r="G17" s="16"/>
      <c r="H17" s="16"/>
    </row>
    <row r="18" spans="1:8" ht="15" customHeight="1" x14ac:dyDescent="0.25">
      <c r="A18" s="16"/>
      <c r="B18" s="16"/>
      <c r="C18" s="16"/>
      <c r="D18" s="16"/>
      <c r="E18" s="16"/>
      <c r="F18" s="16"/>
      <c r="G18" s="16"/>
      <c r="H18" s="16"/>
    </row>
    <row r="19" spans="1:8" ht="15" customHeight="1" x14ac:dyDescent="0.25">
      <c r="A19" s="16"/>
      <c r="B19" s="16"/>
      <c r="C19" s="16"/>
      <c r="D19" s="16"/>
      <c r="E19" s="16"/>
      <c r="F19" s="16"/>
      <c r="G19" s="16"/>
      <c r="H19" s="16"/>
    </row>
    <row r="20" spans="1:8" ht="15" customHeight="1" x14ac:dyDescent="0.25">
      <c r="A20" s="16"/>
      <c r="B20" s="16"/>
      <c r="C20" s="16"/>
      <c r="D20" s="16"/>
      <c r="E20" s="16"/>
      <c r="F20" s="16"/>
      <c r="G20" s="16"/>
      <c r="H20" s="16"/>
    </row>
    <row r="21" spans="1:8" ht="15" customHeight="1" x14ac:dyDescent="0.25">
      <c r="A21" s="16"/>
      <c r="B21" s="16"/>
      <c r="C21" s="16"/>
      <c r="D21" s="16"/>
      <c r="E21" s="16"/>
      <c r="F21" s="16"/>
      <c r="G21" s="16"/>
      <c r="H21" s="16"/>
    </row>
    <row r="22" spans="1:8" ht="15" customHeight="1" x14ac:dyDescent="0.25">
      <c r="A22" s="16"/>
      <c r="B22" s="16"/>
      <c r="C22" s="16"/>
      <c r="D22" s="16"/>
      <c r="E22" s="16"/>
      <c r="F22" s="16"/>
      <c r="G22" s="16"/>
      <c r="H22" s="16"/>
    </row>
    <row r="23" spans="1:8" ht="15" customHeight="1" x14ac:dyDescent="0.25">
      <c r="A23" s="16"/>
      <c r="B23" s="16"/>
      <c r="C23" s="16"/>
      <c r="D23" s="16"/>
      <c r="E23" s="16"/>
      <c r="F23" s="16"/>
      <c r="G23" s="16"/>
      <c r="H23" s="16"/>
    </row>
    <row r="24" spans="1:8" ht="15" customHeight="1" x14ac:dyDescent="0.25">
      <c r="A24" s="16"/>
      <c r="B24" s="16"/>
      <c r="C24" s="16"/>
      <c r="D24" s="16"/>
      <c r="E24" s="16"/>
      <c r="F24" s="16"/>
      <c r="G24" s="16"/>
      <c r="H24" s="16"/>
    </row>
    <row r="25" spans="1:8" ht="15" customHeight="1" x14ac:dyDescent="0.25">
      <c r="A25" s="16"/>
      <c r="B25" s="16"/>
      <c r="C25" s="16"/>
      <c r="D25" s="16"/>
      <c r="E25" s="16"/>
      <c r="F25" s="16"/>
      <c r="G25" s="16"/>
      <c r="H25" s="16"/>
    </row>
    <row r="26" spans="1:8" ht="15" customHeight="1" x14ac:dyDescent="0.25">
      <c r="A26" s="16"/>
      <c r="B26" s="16"/>
      <c r="C26" s="16"/>
      <c r="D26" s="16"/>
      <c r="E26" s="16"/>
      <c r="F26" s="16"/>
      <c r="G26" s="16"/>
      <c r="H26" s="16"/>
    </row>
  </sheetData>
  <mergeCells count="2">
    <mergeCell ref="A2:H2"/>
    <mergeCell ref="A3:H3"/>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ED2EE4-99DB-4742-AF8B-B8011A9C6016}">
  <sheetPr>
    <pageSetUpPr fitToPage="1"/>
  </sheetPr>
  <dimension ref="A2:V268"/>
  <sheetViews>
    <sheetView tabSelected="1" zoomScaleNormal="100" workbookViewId="0">
      <selection activeCell="A4" sqref="A4:I4"/>
    </sheetView>
  </sheetViews>
  <sheetFormatPr baseColWidth="10" defaultRowHeight="15" x14ac:dyDescent="0.25"/>
  <cols>
    <col min="1" max="1" width="13.85546875" customWidth="1"/>
    <col min="2" max="2" width="8.140625" customWidth="1"/>
    <col min="4" max="4" width="13.85546875" customWidth="1"/>
    <col min="5" max="5" width="32.85546875" customWidth="1"/>
    <col min="7" max="7" width="16.5703125" customWidth="1"/>
    <col min="8" max="8" width="15.28515625" customWidth="1"/>
    <col min="9" max="9" width="14.7109375" customWidth="1"/>
    <col min="11" max="11" width="28" customWidth="1"/>
    <col min="16" max="16" width="15.28515625" customWidth="1"/>
  </cols>
  <sheetData>
    <row r="2" spans="1:9" x14ac:dyDescent="0.25">
      <c r="A2" s="100" t="s">
        <v>1</v>
      </c>
      <c r="B2" s="100"/>
      <c r="C2" s="100"/>
      <c r="D2" s="100"/>
      <c r="E2" s="100"/>
      <c r="F2" s="100"/>
      <c r="G2" s="100"/>
      <c r="H2" s="100"/>
      <c r="I2" s="100"/>
    </row>
    <row r="4" spans="1:9" x14ac:dyDescent="0.25">
      <c r="A4" s="100" t="s">
        <v>2</v>
      </c>
      <c r="B4" s="100"/>
      <c r="C4" s="100"/>
      <c r="D4" s="100"/>
      <c r="E4" s="100"/>
      <c r="F4" s="100"/>
      <c r="G4" s="100"/>
      <c r="H4" s="100"/>
      <c r="I4" s="100"/>
    </row>
    <row r="6" spans="1:9" x14ac:dyDescent="0.25">
      <c r="A6" s="98" t="s">
        <v>198</v>
      </c>
      <c r="B6" s="98"/>
      <c r="C6" s="98"/>
      <c r="D6" s="98"/>
      <c r="E6" s="98"/>
      <c r="F6" s="98"/>
      <c r="G6" s="98"/>
      <c r="H6" s="98"/>
      <c r="I6" s="98"/>
    </row>
    <row r="7" spans="1:9" x14ac:dyDescent="0.25">
      <c r="A7" s="98"/>
      <c r="B7" s="98"/>
      <c r="C7" s="98"/>
      <c r="D7" s="98"/>
      <c r="E7" s="98"/>
      <c r="F7" s="98"/>
      <c r="G7" s="98"/>
      <c r="H7" s="98"/>
      <c r="I7" s="98"/>
    </row>
    <row r="8" spans="1:9" x14ac:dyDescent="0.25">
      <c r="A8" s="98"/>
      <c r="B8" s="98"/>
      <c r="C8" s="98"/>
      <c r="D8" s="98"/>
      <c r="E8" s="98"/>
      <c r="F8" s="98"/>
      <c r="G8" s="98"/>
      <c r="H8" s="98"/>
      <c r="I8" s="98"/>
    </row>
    <row r="9" spans="1:9" x14ac:dyDescent="0.25">
      <c r="A9" s="98"/>
      <c r="B9" s="98"/>
      <c r="C9" s="98"/>
      <c r="D9" s="98"/>
      <c r="E9" s="98"/>
      <c r="F9" s="98"/>
      <c r="G9" s="98"/>
      <c r="H9" s="98"/>
      <c r="I9" s="98"/>
    </row>
    <row r="10" spans="1:9" x14ac:dyDescent="0.25">
      <c r="A10" s="98"/>
      <c r="B10" s="98"/>
      <c r="C10" s="98"/>
      <c r="D10" s="98"/>
      <c r="E10" s="98"/>
      <c r="F10" s="98"/>
      <c r="G10" s="98"/>
      <c r="H10" s="98"/>
      <c r="I10" s="98"/>
    </row>
    <row r="11" spans="1:9" x14ac:dyDescent="0.25">
      <c r="A11" s="98"/>
      <c r="B11" s="98"/>
      <c r="C11" s="98"/>
      <c r="D11" s="98"/>
      <c r="E11" s="98"/>
      <c r="F11" s="98"/>
      <c r="G11" s="98"/>
      <c r="H11" s="98"/>
      <c r="I11" s="98"/>
    </row>
    <row r="12" spans="1:9" x14ac:dyDescent="0.25">
      <c r="A12" s="98"/>
      <c r="B12" s="98"/>
      <c r="C12" s="98"/>
      <c r="D12" s="98"/>
      <c r="E12" s="98"/>
      <c r="F12" s="98"/>
      <c r="G12" s="98"/>
      <c r="H12" s="98"/>
      <c r="I12" s="98"/>
    </row>
    <row r="13" spans="1:9" x14ac:dyDescent="0.25">
      <c r="A13" s="98"/>
      <c r="B13" s="98"/>
      <c r="C13" s="98"/>
      <c r="D13" s="98"/>
      <c r="E13" s="98"/>
      <c r="F13" s="98"/>
      <c r="G13" s="98"/>
      <c r="H13" s="98"/>
      <c r="I13" s="98"/>
    </row>
    <row r="16" spans="1:9" ht="15" customHeight="1" x14ac:dyDescent="0.25">
      <c r="A16" s="99" t="s">
        <v>32</v>
      </c>
      <c r="B16" s="99"/>
      <c r="C16" s="99"/>
      <c r="D16" s="99"/>
      <c r="E16" s="99"/>
      <c r="F16" s="99"/>
      <c r="G16" s="99"/>
      <c r="H16" s="99"/>
      <c r="I16" s="99"/>
    </row>
    <row r="17" spans="1:16" ht="30" customHeight="1" x14ac:dyDescent="0.25">
      <c r="A17" s="99"/>
      <c r="B17" s="99"/>
      <c r="C17" s="99"/>
      <c r="D17" s="99"/>
      <c r="E17" s="99"/>
      <c r="F17" s="99"/>
      <c r="G17" s="99"/>
      <c r="H17" s="99"/>
      <c r="I17" s="99"/>
    </row>
    <row r="18" spans="1:16" ht="0.75" customHeight="1" x14ac:dyDescent="0.4">
      <c r="A18" s="1"/>
      <c r="B18" s="1"/>
      <c r="C18" s="1"/>
      <c r="D18" s="1"/>
      <c r="E18" s="1"/>
      <c r="F18" s="1"/>
      <c r="G18" s="1"/>
      <c r="H18" s="1"/>
      <c r="I18" s="1"/>
    </row>
    <row r="19" spans="1:16" ht="15" customHeight="1" x14ac:dyDescent="0.25">
      <c r="A19" s="101" t="s">
        <v>3</v>
      </c>
      <c r="B19" s="101"/>
      <c r="C19" s="101"/>
      <c r="D19" s="101"/>
      <c r="E19" s="101"/>
      <c r="F19" s="101" t="s">
        <v>0</v>
      </c>
      <c r="G19" s="101"/>
      <c r="H19" s="101" t="s">
        <v>4</v>
      </c>
      <c r="I19" s="101"/>
    </row>
    <row r="20" spans="1:16" ht="23.25" customHeight="1" x14ac:dyDescent="0.25">
      <c r="A20" s="101"/>
      <c r="B20" s="101"/>
      <c r="C20" s="101"/>
      <c r="D20" s="101"/>
      <c r="E20" s="101"/>
      <c r="F20" s="101"/>
      <c r="G20" s="101"/>
      <c r="H20" s="101"/>
      <c r="I20" s="101"/>
    </row>
    <row r="21" spans="1:16" ht="15" customHeight="1" x14ac:dyDescent="0.35">
      <c r="A21" s="104" t="s">
        <v>33</v>
      </c>
      <c r="B21" s="104"/>
      <c r="C21" s="104"/>
      <c r="D21" s="104"/>
      <c r="E21" s="104"/>
      <c r="F21" s="102">
        <f>I57</f>
        <v>0</v>
      </c>
      <c r="G21" s="103"/>
      <c r="H21" s="107"/>
      <c r="I21" s="107"/>
    </row>
    <row r="22" spans="1:16" ht="18" x14ac:dyDescent="0.35">
      <c r="A22" s="104" t="s">
        <v>34</v>
      </c>
      <c r="B22" s="104"/>
      <c r="C22" s="104"/>
      <c r="D22" s="104"/>
      <c r="E22" s="104"/>
      <c r="F22" s="102">
        <f>I63</f>
        <v>0</v>
      </c>
      <c r="G22" s="103"/>
      <c r="H22" s="107"/>
      <c r="I22" s="107"/>
    </row>
    <row r="23" spans="1:16" ht="18" x14ac:dyDescent="0.35">
      <c r="A23" s="104" t="s">
        <v>35</v>
      </c>
      <c r="B23" s="104"/>
      <c r="C23" s="104"/>
      <c r="D23" s="104"/>
      <c r="E23" s="104"/>
      <c r="F23" s="102">
        <f>I114</f>
        <v>0</v>
      </c>
      <c r="G23" s="103"/>
      <c r="H23" s="107"/>
      <c r="I23" s="107"/>
    </row>
    <row r="24" spans="1:16" ht="18" x14ac:dyDescent="0.35">
      <c r="A24" s="104" t="s">
        <v>36</v>
      </c>
      <c r="B24" s="104"/>
      <c r="C24" s="104"/>
      <c r="D24" s="104"/>
      <c r="E24" s="104"/>
      <c r="F24" s="102">
        <f>I128</f>
        <v>0</v>
      </c>
      <c r="G24" s="103"/>
      <c r="H24" s="107"/>
      <c r="I24" s="107"/>
    </row>
    <row r="25" spans="1:16" ht="18" x14ac:dyDescent="0.35">
      <c r="A25" s="104" t="s">
        <v>37</v>
      </c>
      <c r="B25" s="104"/>
      <c r="C25" s="104"/>
      <c r="D25" s="104"/>
      <c r="E25" s="104"/>
      <c r="F25" s="102">
        <f>I160</f>
        <v>0</v>
      </c>
      <c r="G25" s="103"/>
      <c r="H25" s="107"/>
      <c r="I25" s="107"/>
    </row>
    <row r="26" spans="1:16" ht="18" x14ac:dyDescent="0.35">
      <c r="A26" s="104" t="s">
        <v>38</v>
      </c>
      <c r="B26" s="104"/>
      <c r="C26" s="104"/>
      <c r="D26" s="104"/>
      <c r="E26" s="104"/>
      <c r="F26" s="102">
        <f>I170</f>
        <v>0</v>
      </c>
      <c r="G26" s="103"/>
      <c r="H26" s="107"/>
      <c r="I26" s="107"/>
    </row>
    <row r="27" spans="1:16" ht="18" x14ac:dyDescent="0.35">
      <c r="A27" s="104" t="s">
        <v>39</v>
      </c>
      <c r="B27" s="104"/>
      <c r="C27" s="104"/>
      <c r="D27" s="104"/>
      <c r="E27" s="104"/>
      <c r="F27" s="102">
        <f>I175</f>
        <v>0</v>
      </c>
      <c r="G27" s="103"/>
      <c r="H27" s="107"/>
      <c r="I27" s="107"/>
    </row>
    <row r="28" spans="1:16" ht="18" x14ac:dyDescent="0.35">
      <c r="A28" s="104" t="s">
        <v>40</v>
      </c>
      <c r="B28" s="104"/>
      <c r="C28" s="104"/>
      <c r="D28" s="104"/>
      <c r="E28" s="104"/>
      <c r="F28" s="102">
        <f>I246</f>
        <v>0</v>
      </c>
      <c r="G28" s="103"/>
      <c r="H28" s="107"/>
      <c r="I28" s="107"/>
    </row>
    <row r="29" spans="1:16" ht="18" x14ac:dyDescent="0.35">
      <c r="A29" s="104" t="s">
        <v>41</v>
      </c>
      <c r="B29" s="104"/>
      <c r="C29" s="104"/>
      <c r="D29" s="104"/>
      <c r="E29" s="104"/>
      <c r="F29" s="102">
        <f>I252</f>
        <v>0</v>
      </c>
      <c r="G29" s="103"/>
      <c r="H29" s="107"/>
      <c r="I29" s="107"/>
    </row>
    <row r="30" spans="1:16" ht="18" x14ac:dyDescent="0.35">
      <c r="A30" s="109" t="s">
        <v>5</v>
      </c>
      <c r="B30" s="109"/>
      <c r="C30" s="109"/>
      <c r="D30" s="109"/>
      <c r="E30" s="109"/>
      <c r="F30" s="110">
        <f>SUM(F21:G29)</f>
        <v>0</v>
      </c>
      <c r="G30" s="110"/>
      <c r="H30" s="111">
        <v>114405.08</v>
      </c>
      <c r="I30" s="108"/>
      <c r="K30" s="18"/>
      <c r="L30" s="17"/>
      <c r="M30" s="19"/>
      <c r="N30" s="17"/>
      <c r="P30" s="17"/>
    </row>
    <row r="33" spans="1:9" ht="18" x14ac:dyDescent="0.35">
      <c r="A33" s="108" t="s">
        <v>6</v>
      </c>
      <c r="B33" s="108"/>
      <c r="C33" s="108"/>
      <c r="D33" s="108"/>
      <c r="E33" s="108"/>
      <c r="F33" s="108" t="s">
        <v>8</v>
      </c>
      <c r="G33" s="108"/>
      <c r="H33" s="108" t="s">
        <v>7</v>
      </c>
      <c r="I33" s="108"/>
    </row>
    <row r="34" spans="1:9" x14ac:dyDescent="0.25">
      <c r="A34" s="105" t="s">
        <v>9</v>
      </c>
      <c r="B34" s="105"/>
      <c r="C34" s="105"/>
      <c r="D34" s="105"/>
      <c r="E34" s="105"/>
      <c r="F34" s="105"/>
      <c r="G34" s="105"/>
      <c r="H34" s="105"/>
      <c r="I34" s="105"/>
    </row>
    <row r="35" spans="1:9" ht="25.5" customHeight="1" x14ac:dyDescent="0.25">
      <c r="A35" s="105"/>
      <c r="B35" s="105"/>
      <c r="C35" s="105"/>
      <c r="D35" s="105"/>
      <c r="E35" s="105"/>
      <c r="F35" s="105"/>
      <c r="G35" s="105"/>
      <c r="H35" s="105"/>
      <c r="I35" s="105"/>
    </row>
    <row r="36" spans="1:9" ht="15" customHeight="1" x14ac:dyDescent="0.25">
      <c r="A36" s="101" t="s">
        <v>10</v>
      </c>
      <c r="B36" s="101"/>
      <c r="C36" s="101"/>
      <c r="D36" s="101"/>
      <c r="E36" s="101"/>
      <c r="F36" s="106" t="s">
        <v>0</v>
      </c>
      <c r="G36" s="106"/>
      <c r="H36" s="101" t="s">
        <v>11</v>
      </c>
      <c r="I36" s="101"/>
    </row>
    <row r="37" spans="1:9" x14ac:dyDescent="0.25">
      <c r="A37" s="101"/>
      <c r="B37" s="101"/>
      <c r="C37" s="101"/>
      <c r="D37" s="101"/>
      <c r="E37" s="101"/>
      <c r="F37" s="106"/>
      <c r="G37" s="106"/>
      <c r="H37" s="101"/>
      <c r="I37" s="101"/>
    </row>
    <row r="38" spans="1:9" x14ac:dyDescent="0.25">
      <c r="A38" s="112"/>
      <c r="B38" s="112"/>
      <c r="C38" s="112"/>
      <c r="D38" s="112"/>
      <c r="E38" s="112"/>
      <c r="F38" s="112"/>
      <c r="G38" s="112"/>
      <c r="H38" s="112"/>
      <c r="I38" s="112"/>
    </row>
    <row r="39" spans="1:9" x14ac:dyDescent="0.25">
      <c r="A39" s="112"/>
      <c r="B39" s="112"/>
      <c r="C39" s="112"/>
      <c r="D39" s="112"/>
      <c r="E39" s="112"/>
      <c r="F39" s="112"/>
      <c r="G39" s="112"/>
      <c r="H39" s="112"/>
      <c r="I39" s="112"/>
    </row>
    <row r="40" spans="1:9" x14ac:dyDescent="0.25">
      <c r="A40" s="112"/>
      <c r="B40" s="112"/>
      <c r="C40" s="112"/>
      <c r="D40" s="112"/>
      <c r="E40" s="112"/>
      <c r="F40" s="112"/>
      <c r="G40" s="112"/>
      <c r="H40" s="112"/>
      <c r="I40" s="112"/>
    </row>
    <row r="41" spans="1:9" x14ac:dyDescent="0.25">
      <c r="A41" s="112"/>
      <c r="B41" s="112"/>
      <c r="C41" s="112"/>
      <c r="D41" s="112"/>
      <c r="E41" s="112"/>
      <c r="F41" s="112"/>
      <c r="G41" s="112"/>
      <c r="H41" s="112"/>
      <c r="I41" s="112"/>
    </row>
    <row r="42" spans="1:9" x14ac:dyDescent="0.25">
      <c r="A42" s="112"/>
      <c r="B42" s="112"/>
      <c r="C42" s="112"/>
      <c r="D42" s="112"/>
      <c r="E42" s="112"/>
      <c r="F42" s="112"/>
      <c r="G42" s="112"/>
      <c r="H42" s="112"/>
      <c r="I42" s="112"/>
    </row>
    <row r="43" spans="1:9" x14ac:dyDescent="0.25">
      <c r="A43" s="112"/>
      <c r="B43" s="112"/>
      <c r="C43" s="112"/>
      <c r="D43" s="112"/>
      <c r="E43" s="112"/>
      <c r="F43" s="112"/>
      <c r="G43" s="112"/>
      <c r="H43" s="112"/>
      <c r="I43" s="112"/>
    </row>
    <row r="44" spans="1:9" x14ac:dyDescent="0.25">
      <c r="A44" s="112"/>
      <c r="B44" s="112"/>
      <c r="C44" s="112"/>
      <c r="D44" s="112"/>
      <c r="E44" s="112"/>
      <c r="F44" s="112"/>
      <c r="G44" s="112"/>
      <c r="H44" s="112"/>
      <c r="I44" s="112"/>
    </row>
    <row r="47" spans="1:9" ht="16.5" customHeight="1" x14ac:dyDescent="0.25">
      <c r="A47" s="113" t="s">
        <v>197</v>
      </c>
      <c r="B47" s="113"/>
      <c r="C47" s="113"/>
      <c r="D47" s="113"/>
      <c r="E47" s="113"/>
      <c r="F47" s="113"/>
      <c r="G47" s="113"/>
      <c r="H47" s="113"/>
      <c r="I47" s="113"/>
    </row>
    <row r="50" spans="1:11" x14ac:dyDescent="0.25">
      <c r="B50" s="112"/>
      <c r="C50" s="112"/>
      <c r="D50" s="112"/>
      <c r="E50" s="112"/>
      <c r="F50" s="112"/>
    </row>
    <row r="51" spans="1:11" x14ac:dyDescent="0.25">
      <c r="B51" s="112"/>
      <c r="C51" s="112"/>
      <c r="D51" s="112"/>
      <c r="E51" s="112"/>
      <c r="F51" s="112"/>
    </row>
    <row r="52" spans="1:11" x14ac:dyDescent="0.25">
      <c r="B52" s="112"/>
      <c r="C52" s="112"/>
      <c r="D52" s="112"/>
      <c r="E52" s="112"/>
      <c r="F52" s="112"/>
    </row>
    <row r="53" spans="1:11" x14ac:dyDescent="0.25">
      <c r="B53" s="112"/>
      <c r="C53" s="112"/>
      <c r="D53" s="112"/>
      <c r="E53" s="112"/>
      <c r="F53" s="112"/>
    </row>
    <row r="56" spans="1:11" x14ac:dyDescent="0.25">
      <c r="A56" s="28" t="s">
        <v>25</v>
      </c>
      <c r="B56" s="29"/>
      <c r="C56" s="29"/>
      <c r="D56" s="29"/>
      <c r="E56" s="29"/>
    </row>
    <row r="57" spans="1:11" ht="15.75" x14ac:dyDescent="0.3">
      <c r="A57" s="60" t="s">
        <v>42</v>
      </c>
      <c r="B57" s="60"/>
      <c r="C57" s="61" t="s">
        <v>43</v>
      </c>
      <c r="D57" s="61"/>
      <c r="E57" s="61"/>
      <c r="F57" s="61"/>
      <c r="G57" s="61"/>
      <c r="H57" s="61"/>
      <c r="I57" s="9">
        <f>SUM(I59)</f>
        <v>0</v>
      </c>
    </row>
    <row r="58" spans="1:11" x14ac:dyDescent="0.25">
      <c r="A58" s="114" t="s">
        <v>12</v>
      </c>
      <c r="B58" s="114"/>
      <c r="C58" s="114"/>
      <c r="D58" s="114"/>
      <c r="E58" s="114"/>
      <c r="F58" s="114" t="s">
        <v>14</v>
      </c>
      <c r="G58" s="114"/>
      <c r="H58" s="3" t="s">
        <v>13</v>
      </c>
      <c r="I58" s="3" t="s">
        <v>0</v>
      </c>
    </row>
    <row r="59" spans="1:11" ht="28.5" customHeight="1" x14ac:dyDescent="0.25">
      <c r="A59" s="4" t="s">
        <v>44</v>
      </c>
      <c r="B59" s="4" t="s">
        <v>45</v>
      </c>
      <c r="C59" s="115" t="s">
        <v>46</v>
      </c>
      <c r="D59" s="116"/>
      <c r="E59" s="117"/>
      <c r="F59" s="118">
        <v>1</v>
      </c>
      <c r="G59" s="118"/>
      <c r="H59" s="20"/>
      <c r="I59" s="22">
        <f>F59*H59</f>
        <v>0</v>
      </c>
      <c r="K59" s="27"/>
    </row>
    <row r="60" spans="1:11" ht="152.25" customHeight="1" x14ac:dyDescent="0.25">
      <c r="A60" s="119" t="s">
        <v>47</v>
      </c>
      <c r="B60" s="119"/>
      <c r="C60" s="119"/>
      <c r="D60" s="119"/>
      <c r="E60" s="119"/>
      <c r="F60" s="119"/>
      <c r="G60" s="119"/>
      <c r="H60" s="119"/>
      <c r="I60" s="119"/>
    </row>
    <row r="61" spans="1:11" x14ac:dyDescent="0.25">
      <c r="A61" s="5"/>
      <c r="B61" s="5"/>
      <c r="C61" s="5"/>
      <c r="D61" s="5"/>
      <c r="E61" s="5"/>
      <c r="F61" s="5"/>
      <c r="G61" s="5"/>
      <c r="H61" s="5"/>
      <c r="I61" s="5"/>
    </row>
    <row r="62" spans="1:11" x14ac:dyDescent="0.25">
      <c r="A62" s="8"/>
    </row>
    <row r="63" spans="1:11" ht="15.75" x14ac:dyDescent="0.3">
      <c r="A63" s="60" t="s">
        <v>48</v>
      </c>
      <c r="B63" s="60"/>
      <c r="C63" s="61" t="s">
        <v>49</v>
      </c>
      <c r="D63" s="61"/>
      <c r="E63" s="61"/>
      <c r="F63" s="61"/>
      <c r="G63" s="61"/>
      <c r="H63" s="61"/>
      <c r="I63" s="9">
        <f>SUM(I66+I71+I75+I79+I83+I87+I91+I96+I100+I104+I109)</f>
        <v>0</v>
      </c>
    </row>
    <row r="65" spans="1:9" ht="15.75" x14ac:dyDescent="0.3">
      <c r="A65" s="51" t="s">
        <v>12</v>
      </c>
      <c r="B65" s="51"/>
      <c r="C65" s="51"/>
      <c r="D65" s="51"/>
      <c r="E65" s="51"/>
      <c r="F65" s="51" t="s">
        <v>14</v>
      </c>
      <c r="G65" s="51"/>
      <c r="H65" s="2" t="s">
        <v>13</v>
      </c>
      <c r="I65" s="2" t="s">
        <v>0</v>
      </c>
    </row>
    <row r="66" spans="1:9" ht="27.75" customHeight="1" x14ac:dyDescent="0.25">
      <c r="A66" s="4" t="s">
        <v>50</v>
      </c>
      <c r="B66" s="4" t="s">
        <v>58</v>
      </c>
      <c r="C66" s="79" t="s">
        <v>51</v>
      </c>
      <c r="D66" s="80"/>
      <c r="E66" s="81"/>
      <c r="F66" s="82">
        <v>2</v>
      </c>
      <c r="G66" s="82"/>
      <c r="H66" s="21"/>
      <c r="I66" s="7">
        <f>F66*H66</f>
        <v>0</v>
      </c>
    </row>
    <row r="67" spans="1:9" x14ac:dyDescent="0.25">
      <c r="A67" s="120" t="s">
        <v>52</v>
      </c>
      <c r="B67" s="120"/>
      <c r="C67" s="120"/>
      <c r="D67" s="120"/>
      <c r="E67" s="120"/>
      <c r="F67" s="120"/>
      <c r="G67" s="120"/>
      <c r="H67" s="120"/>
      <c r="I67" s="120"/>
    </row>
    <row r="68" spans="1:9" ht="114" customHeight="1" x14ac:dyDescent="0.25">
      <c r="A68" s="120"/>
      <c r="B68" s="120"/>
      <c r="C68" s="120"/>
      <c r="D68" s="120"/>
      <c r="E68" s="120"/>
      <c r="F68" s="120"/>
      <c r="G68" s="120"/>
      <c r="H68" s="120"/>
      <c r="I68" s="120"/>
    </row>
    <row r="70" spans="1:9" ht="15.75" x14ac:dyDescent="0.3">
      <c r="A70" s="51" t="s">
        <v>12</v>
      </c>
      <c r="B70" s="51"/>
      <c r="C70" s="51"/>
      <c r="D70" s="51"/>
      <c r="E70" s="51"/>
      <c r="F70" s="51" t="s">
        <v>14</v>
      </c>
      <c r="G70" s="51"/>
      <c r="H70" s="2" t="s">
        <v>13</v>
      </c>
      <c r="I70" s="2" t="s">
        <v>0</v>
      </c>
    </row>
    <row r="71" spans="1:9" x14ac:dyDescent="0.25">
      <c r="A71" s="4" t="s">
        <v>53</v>
      </c>
      <c r="B71" s="4" t="s">
        <v>20</v>
      </c>
      <c r="C71" s="79" t="s">
        <v>54</v>
      </c>
      <c r="D71" s="80"/>
      <c r="E71" s="81"/>
      <c r="F71" s="82">
        <v>10.5</v>
      </c>
      <c r="G71" s="82"/>
      <c r="H71" s="21"/>
      <c r="I71" s="7">
        <f>F71*H71</f>
        <v>0</v>
      </c>
    </row>
    <row r="72" spans="1:9" ht="33.75" customHeight="1" x14ac:dyDescent="0.25">
      <c r="A72" s="121" t="s">
        <v>55</v>
      </c>
      <c r="B72" s="121"/>
      <c r="C72" s="121"/>
      <c r="D72" s="121"/>
      <c r="E72" s="121"/>
      <c r="F72" s="121"/>
      <c r="G72" s="121"/>
      <c r="H72" s="121"/>
      <c r="I72" s="121"/>
    </row>
    <row r="73" spans="1:9" ht="14.25" customHeight="1" x14ac:dyDescent="0.25"/>
    <row r="74" spans="1:9" ht="15.75" x14ac:dyDescent="0.3">
      <c r="A74" s="122" t="s">
        <v>12</v>
      </c>
      <c r="B74" s="122"/>
      <c r="C74" s="122"/>
      <c r="D74" s="122"/>
      <c r="E74" s="122"/>
      <c r="F74" s="122" t="s">
        <v>14</v>
      </c>
      <c r="G74" s="122"/>
      <c r="H74" s="26" t="s">
        <v>13</v>
      </c>
      <c r="I74" s="25" t="s">
        <v>0</v>
      </c>
    </row>
    <row r="75" spans="1:9" x14ac:dyDescent="0.25">
      <c r="A75" s="4" t="s">
        <v>56</v>
      </c>
      <c r="B75" s="4" t="s">
        <v>57</v>
      </c>
      <c r="C75" s="79" t="s">
        <v>59</v>
      </c>
      <c r="D75" s="80"/>
      <c r="E75" s="81"/>
      <c r="F75" s="82">
        <v>5.03</v>
      </c>
      <c r="G75" s="82"/>
      <c r="H75" s="21"/>
      <c r="I75" s="24">
        <f>F75*H75</f>
        <v>0</v>
      </c>
    </row>
    <row r="76" spans="1:9" ht="26.25" customHeight="1" x14ac:dyDescent="0.25">
      <c r="A76" s="120" t="s">
        <v>60</v>
      </c>
      <c r="B76" s="120"/>
      <c r="C76" s="120"/>
      <c r="D76" s="120"/>
      <c r="E76" s="120"/>
      <c r="F76" s="120"/>
      <c r="G76" s="120"/>
      <c r="H76" s="120"/>
      <c r="I76" s="120"/>
    </row>
    <row r="77" spans="1:9" x14ac:dyDescent="0.25">
      <c r="A77" s="6"/>
    </row>
    <row r="78" spans="1:9" ht="15.75" x14ac:dyDescent="0.3">
      <c r="A78" s="51" t="s">
        <v>12</v>
      </c>
      <c r="B78" s="51"/>
      <c r="C78" s="51"/>
      <c r="D78" s="51"/>
      <c r="E78" s="51"/>
      <c r="F78" s="51" t="s">
        <v>14</v>
      </c>
      <c r="G78" s="51"/>
      <c r="H78" s="2" t="s">
        <v>13</v>
      </c>
      <c r="I78" s="2" t="s">
        <v>0</v>
      </c>
    </row>
    <row r="79" spans="1:9" ht="28.5" customHeight="1" x14ac:dyDescent="0.25">
      <c r="A79" s="4" t="s">
        <v>61</v>
      </c>
      <c r="B79" s="4" t="s">
        <v>57</v>
      </c>
      <c r="C79" s="79" t="s">
        <v>62</v>
      </c>
      <c r="D79" s="80"/>
      <c r="E79" s="81"/>
      <c r="F79" s="82">
        <v>0.4</v>
      </c>
      <c r="G79" s="82"/>
      <c r="H79" s="21"/>
      <c r="I79" s="7">
        <f>F79*H79</f>
        <v>0</v>
      </c>
    </row>
    <row r="80" spans="1:9" ht="36.75" customHeight="1" x14ac:dyDescent="0.25">
      <c r="A80" s="124" t="s">
        <v>63</v>
      </c>
      <c r="B80" s="124"/>
      <c r="C80" s="124"/>
      <c r="D80" s="124"/>
      <c r="E80" s="124"/>
      <c r="F80" s="124"/>
      <c r="G80" s="124"/>
      <c r="H80" s="124"/>
      <c r="I80" s="124"/>
    </row>
    <row r="82" spans="1:11" ht="15.75" x14ac:dyDescent="0.3">
      <c r="A82" s="51" t="s">
        <v>12</v>
      </c>
      <c r="B82" s="51"/>
      <c r="C82" s="51"/>
      <c r="D82" s="51"/>
      <c r="E82" s="51"/>
      <c r="F82" s="51" t="s">
        <v>14</v>
      </c>
      <c r="G82" s="51"/>
      <c r="H82" s="2" t="s">
        <v>13</v>
      </c>
      <c r="I82" s="2" t="s">
        <v>0</v>
      </c>
    </row>
    <row r="83" spans="1:11" x14ac:dyDescent="0.25">
      <c r="A83" s="4" t="s">
        <v>64</v>
      </c>
      <c r="B83" s="4" t="s">
        <v>57</v>
      </c>
      <c r="C83" s="79" t="s">
        <v>65</v>
      </c>
      <c r="D83" s="80"/>
      <c r="E83" s="81"/>
      <c r="F83" s="82">
        <v>5.03</v>
      </c>
      <c r="G83" s="82"/>
      <c r="H83" s="21"/>
      <c r="I83" s="7">
        <f>F83*H83</f>
        <v>0</v>
      </c>
    </row>
    <row r="84" spans="1:11" ht="45.75" customHeight="1" x14ac:dyDescent="0.25">
      <c r="A84" s="124" t="s">
        <v>66</v>
      </c>
      <c r="B84" s="124"/>
      <c r="C84" s="124"/>
      <c r="D84" s="124"/>
      <c r="E84" s="124"/>
      <c r="F84" s="124"/>
      <c r="G84" s="124"/>
      <c r="H84" s="124"/>
      <c r="I84" s="124"/>
    </row>
    <row r="86" spans="1:11" ht="15.75" x14ac:dyDescent="0.3">
      <c r="A86" s="51" t="s">
        <v>12</v>
      </c>
      <c r="B86" s="51"/>
      <c r="C86" s="51"/>
      <c r="D86" s="51"/>
      <c r="E86" s="51"/>
      <c r="F86" s="51" t="s">
        <v>14</v>
      </c>
      <c r="G86" s="51"/>
      <c r="H86" s="2" t="s">
        <v>13</v>
      </c>
      <c r="I86" s="2" t="s">
        <v>0</v>
      </c>
    </row>
    <row r="87" spans="1:11" x14ac:dyDescent="0.25">
      <c r="A87" s="4" t="s">
        <v>67</v>
      </c>
      <c r="B87" s="4" t="s">
        <v>58</v>
      </c>
      <c r="C87" s="79" t="s">
        <v>68</v>
      </c>
      <c r="D87" s="80"/>
      <c r="E87" s="81"/>
      <c r="F87" s="82">
        <v>4</v>
      </c>
      <c r="G87" s="82"/>
      <c r="H87" s="21"/>
      <c r="I87" s="7">
        <f>F87*H87</f>
        <v>0</v>
      </c>
    </row>
    <row r="88" spans="1:11" ht="54.75" customHeight="1" x14ac:dyDescent="0.25">
      <c r="A88" s="123" t="s">
        <v>69</v>
      </c>
      <c r="B88" s="123"/>
      <c r="C88" s="123"/>
      <c r="D88" s="123"/>
      <c r="E88" s="123"/>
      <c r="F88" s="123"/>
      <c r="G88" s="123"/>
      <c r="H88" s="123"/>
      <c r="I88" s="123"/>
    </row>
    <row r="90" spans="1:11" ht="15.75" x14ac:dyDescent="0.3">
      <c r="A90" s="51" t="s">
        <v>12</v>
      </c>
      <c r="B90" s="51"/>
      <c r="C90" s="51"/>
      <c r="D90" s="51"/>
      <c r="E90" s="51"/>
      <c r="F90" s="51" t="s">
        <v>14</v>
      </c>
      <c r="G90" s="51"/>
      <c r="H90" s="2" t="s">
        <v>13</v>
      </c>
      <c r="I90" s="2" t="s">
        <v>0</v>
      </c>
    </row>
    <row r="91" spans="1:11" x14ac:dyDescent="0.25">
      <c r="A91" s="4" t="s">
        <v>70</v>
      </c>
      <c r="B91" s="4" t="s">
        <v>71</v>
      </c>
      <c r="C91" s="79" t="s">
        <v>72</v>
      </c>
      <c r="D91" s="80"/>
      <c r="E91" s="81"/>
      <c r="F91" s="82">
        <v>1098.27</v>
      </c>
      <c r="G91" s="82"/>
      <c r="H91" s="21"/>
      <c r="I91" s="7">
        <f>F91*H91</f>
        <v>0</v>
      </c>
    </row>
    <row r="92" spans="1:11" ht="60" customHeight="1" x14ac:dyDescent="0.25">
      <c r="A92" s="126" t="s">
        <v>73</v>
      </c>
      <c r="B92" s="126"/>
      <c r="C92" s="126"/>
      <c r="D92" s="126"/>
      <c r="E92" s="126"/>
      <c r="F92" s="126"/>
      <c r="G92" s="126"/>
      <c r="H92" s="126"/>
      <c r="I92" s="126"/>
    </row>
    <row r="94" spans="1:11" x14ac:dyDescent="0.25">
      <c r="K94" s="17"/>
    </row>
    <row r="95" spans="1:11" ht="15.75" x14ac:dyDescent="0.3">
      <c r="A95" s="51" t="s">
        <v>12</v>
      </c>
      <c r="B95" s="51"/>
      <c r="C95" s="51"/>
      <c r="D95" s="51"/>
      <c r="E95" s="51"/>
      <c r="F95" s="51" t="s">
        <v>14</v>
      </c>
      <c r="G95" s="51"/>
      <c r="H95" s="2" t="s">
        <v>13</v>
      </c>
      <c r="I95" s="2" t="s">
        <v>0</v>
      </c>
    </row>
    <row r="96" spans="1:11" ht="27.75" customHeight="1" x14ac:dyDescent="0.25">
      <c r="A96" s="4" t="s">
        <v>74</v>
      </c>
      <c r="B96" s="4" t="s">
        <v>20</v>
      </c>
      <c r="C96" s="79" t="s">
        <v>75</v>
      </c>
      <c r="D96" s="80"/>
      <c r="E96" s="81"/>
      <c r="F96" s="82">
        <v>44.55</v>
      </c>
      <c r="G96" s="82"/>
      <c r="H96" s="21"/>
      <c r="I96" s="7">
        <f>F96*H96</f>
        <v>0</v>
      </c>
    </row>
    <row r="97" spans="1:9" ht="44.25" customHeight="1" x14ac:dyDescent="0.25">
      <c r="A97" s="125" t="s">
        <v>76</v>
      </c>
      <c r="B97" s="125"/>
      <c r="C97" s="125"/>
      <c r="D97" s="125"/>
      <c r="E97" s="125"/>
      <c r="F97" s="125"/>
      <c r="G97" s="125"/>
      <c r="H97" s="125"/>
      <c r="I97" s="125"/>
    </row>
    <row r="99" spans="1:9" ht="15.75" x14ac:dyDescent="0.3">
      <c r="A99" s="51" t="s">
        <v>12</v>
      </c>
      <c r="B99" s="51"/>
      <c r="C99" s="51"/>
      <c r="D99" s="51"/>
      <c r="E99" s="51"/>
      <c r="F99" s="51" t="s">
        <v>14</v>
      </c>
      <c r="G99" s="51"/>
      <c r="H99" s="2" t="s">
        <v>13</v>
      </c>
      <c r="I99" s="2" t="s">
        <v>0</v>
      </c>
    </row>
    <row r="100" spans="1:9" x14ac:dyDescent="0.25">
      <c r="A100" s="4" t="s">
        <v>77</v>
      </c>
      <c r="B100" s="4" t="s">
        <v>58</v>
      </c>
      <c r="C100" s="79" t="s">
        <v>79</v>
      </c>
      <c r="D100" s="80"/>
      <c r="E100" s="81"/>
      <c r="F100" s="82">
        <v>4</v>
      </c>
      <c r="G100" s="82"/>
      <c r="H100" s="21"/>
      <c r="I100" s="7">
        <f>F100*H100</f>
        <v>0</v>
      </c>
    </row>
    <row r="101" spans="1:9" ht="32.25" customHeight="1" x14ac:dyDescent="0.25">
      <c r="A101" s="120" t="s">
        <v>80</v>
      </c>
      <c r="B101" s="120"/>
      <c r="C101" s="120"/>
      <c r="D101" s="120"/>
      <c r="E101" s="120"/>
      <c r="F101" s="120"/>
      <c r="G101" s="120"/>
      <c r="H101" s="120"/>
      <c r="I101" s="120"/>
    </row>
    <row r="103" spans="1:9" ht="15.75" x14ac:dyDescent="0.3">
      <c r="A103" s="51" t="s">
        <v>12</v>
      </c>
      <c r="B103" s="51"/>
      <c r="C103" s="51"/>
      <c r="D103" s="51"/>
      <c r="E103" s="51"/>
      <c r="F103" s="51" t="s">
        <v>14</v>
      </c>
      <c r="G103" s="51"/>
      <c r="H103" s="2" t="s">
        <v>13</v>
      </c>
      <c r="I103" s="2" t="s">
        <v>0</v>
      </c>
    </row>
    <row r="104" spans="1:9" x14ac:dyDescent="0.25">
      <c r="A104" s="4" t="s">
        <v>81</v>
      </c>
      <c r="B104" s="4" t="s">
        <v>58</v>
      </c>
      <c r="C104" s="79" t="s">
        <v>82</v>
      </c>
      <c r="D104" s="80"/>
      <c r="E104" s="81"/>
      <c r="F104" s="82">
        <v>1</v>
      </c>
      <c r="G104" s="82"/>
      <c r="H104" s="21"/>
      <c r="I104" s="7">
        <f>F104*H104</f>
        <v>0</v>
      </c>
    </row>
    <row r="105" spans="1:9" x14ac:dyDescent="0.25">
      <c r="A105" s="120" t="s">
        <v>83</v>
      </c>
      <c r="B105" s="120"/>
      <c r="C105" s="120"/>
      <c r="D105" s="120"/>
      <c r="E105" s="120"/>
      <c r="F105" s="120"/>
      <c r="G105" s="120"/>
      <c r="H105" s="120"/>
      <c r="I105" s="120"/>
    </row>
    <row r="106" spans="1:9" ht="45.75" customHeight="1" x14ac:dyDescent="0.25">
      <c r="A106" s="120"/>
      <c r="B106" s="120"/>
      <c r="C106" s="120"/>
      <c r="D106" s="120"/>
      <c r="E106" s="120"/>
      <c r="F106" s="120"/>
      <c r="G106" s="120"/>
      <c r="H106" s="120"/>
      <c r="I106" s="120"/>
    </row>
    <row r="108" spans="1:9" ht="15.75" x14ac:dyDescent="0.3">
      <c r="A108" s="51" t="s">
        <v>12</v>
      </c>
      <c r="B108" s="51"/>
      <c r="C108" s="51"/>
      <c r="D108" s="51"/>
      <c r="E108" s="51"/>
      <c r="F108" s="51" t="s">
        <v>14</v>
      </c>
      <c r="G108" s="51"/>
      <c r="H108" s="2" t="s">
        <v>13</v>
      </c>
      <c r="I108" s="2" t="s">
        <v>0</v>
      </c>
    </row>
    <row r="109" spans="1:9" x14ac:dyDescent="0.25">
      <c r="A109" s="4" t="s">
        <v>84</v>
      </c>
      <c r="B109" s="4" t="s">
        <v>58</v>
      </c>
      <c r="C109" s="79" t="s">
        <v>85</v>
      </c>
      <c r="D109" s="80"/>
      <c r="E109" s="81"/>
      <c r="F109" s="82">
        <v>30</v>
      </c>
      <c r="G109" s="82"/>
      <c r="H109" s="21"/>
      <c r="I109" s="7">
        <f>F109*H109</f>
        <v>0</v>
      </c>
    </row>
    <row r="110" spans="1:9" x14ac:dyDescent="0.25">
      <c r="A110" s="120" t="s">
        <v>86</v>
      </c>
      <c r="B110" s="120"/>
      <c r="C110" s="120"/>
      <c r="D110" s="120"/>
      <c r="E110" s="120"/>
      <c r="F110" s="120"/>
      <c r="G110" s="120"/>
      <c r="H110" s="120"/>
      <c r="I110" s="120"/>
    </row>
    <row r="111" spans="1:9" ht="42" customHeight="1" x14ac:dyDescent="0.25">
      <c r="A111" s="120"/>
      <c r="B111" s="120"/>
      <c r="C111" s="120"/>
      <c r="D111" s="120"/>
      <c r="E111" s="120"/>
      <c r="F111" s="120"/>
      <c r="G111" s="120"/>
      <c r="H111" s="120"/>
      <c r="I111" s="120"/>
    </row>
    <row r="112" spans="1:9" ht="15" customHeight="1" x14ac:dyDescent="0.25">
      <c r="A112" s="39"/>
      <c r="B112" s="39"/>
      <c r="C112" s="39"/>
      <c r="D112" s="39"/>
      <c r="E112" s="39"/>
      <c r="F112" s="39"/>
      <c r="G112" s="39"/>
      <c r="H112" s="39"/>
      <c r="I112" s="39"/>
    </row>
    <row r="113" spans="1:9" ht="11.25" customHeight="1" x14ac:dyDescent="0.25">
      <c r="A113" s="39"/>
      <c r="B113" s="39"/>
      <c r="C113" s="39"/>
      <c r="D113" s="39"/>
      <c r="E113" s="39"/>
      <c r="F113" s="39"/>
      <c r="G113" s="39"/>
      <c r="H113" s="39"/>
      <c r="I113" s="39"/>
    </row>
    <row r="114" spans="1:9" ht="15.75" x14ac:dyDescent="0.3">
      <c r="A114" s="60" t="s">
        <v>15</v>
      </c>
      <c r="B114" s="60"/>
      <c r="C114" s="61" t="s">
        <v>87</v>
      </c>
      <c r="D114" s="61"/>
      <c r="E114" s="61"/>
      <c r="F114" s="61"/>
      <c r="G114" s="61"/>
      <c r="H114" s="61"/>
      <c r="I114" s="9">
        <f>SUM( I117+I121+I125)</f>
        <v>0</v>
      </c>
    </row>
    <row r="116" spans="1:9" ht="15.75" x14ac:dyDescent="0.3">
      <c r="A116" s="51" t="s">
        <v>12</v>
      </c>
      <c r="B116" s="51"/>
      <c r="C116" s="51"/>
      <c r="D116" s="51"/>
      <c r="E116" s="51"/>
      <c r="F116" s="51" t="s">
        <v>14</v>
      </c>
      <c r="G116" s="51"/>
      <c r="H116" s="2" t="s">
        <v>13</v>
      </c>
      <c r="I116" s="2" t="s">
        <v>0</v>
      </c>
    </row>
    <row r="117" spans="1:9" x14ac:dyDescent="0.25">
      <c r="A117" s="4" t="s">
        <v>88</v>
      </c>
      <c r="B117" s="4" t="s">
        <v>89</v>
      </c>
      <c r="C117" s="79" t="s">
        <v>90</v>
      </c>
      <c r="D117" s="80"/>
      <c r="E117" s="81"/>
      <c r="F117" s="82">
        <v>65</v>
      </c>
      <c r="G117" s="82"/>
      <c r="H117" s="21"/>
      <c r="I117" s="7">
        <f>F117*H117</f>
        <v>0</v>
      </c>
    </row>
    <row r="118" spans="1:9" ht="280.5" customHeight="1" x14ac:dyDescent="0.25">
      <c r="A118" s="95" t="s">
        <v>91</v>
      </c>
      <c r="B118" s="96"/>
      <c r="C118" s="96"/>
      <c r="D118" s="96"/>
      <c r="E118" s="96"/>
      <c r="F118" s="96"/>
      <c r="G118" s="96"/>
      <c r="H118" s="96"/>
      <c r="I118" s="97"/>
    </row>
    <row r="120" spans="1:9" ht="15.75" x14ac:dyDescent="0.3">
      <c r="A120" s="51" t="s">
        <v>12</v>
      </c>
      <c r="B120" s="51"/>
      <c r="C120" s="51"/>
      <c r="D120" s="51"/>
      <c r="E120" s="51"/>
      <c r="F120" s="51" t="s">
        <v>14</v>
      </c>
      <c r="G120" s="51"/>
      <c r="H120" s="2" t="s">
        <v>13</v>
      </c>
      <c r="I120" s="2" t="s">
        <v>0</v>
      </c>
    </row>
    <row r="121" spans="1:9" x14ac:dyDescent="0.25">
      <c r="A121" s="4" t="s">
        <v>92</v>
      </c>
      <c r="B121" s="4" t="s">
        <v>89</v>
      </c>
      <c r="C121" s="79" t="s">
        <v>93</v>
      </c>
      <c r="D121" s="80"/>
      <c r="E121" s="81"/>
      <c r="F121" s="82">
        <v>25</v>
      </c>
      <c r="G121" s="82"/>
      <c r="H121" s="21"/>
      <c r="I121" s="7">
        <f>F121*H121</f>
        <v>0</v>
      </c>
    </row>
    <row r="122" spans="1:9" ht="273" customHeight="1" x14ac:dyDescent="0.25">
      <c r="A122" s="95" t="s">
        <v>94</v>
      </c>
      <c r="B122" s="96"/>
      <c r="C122" s="96"/>
      <c r="D122" s="96"/>
      <c r="E122" s="96"/>
      <c r="F122" s="96"/>
      <c r="G122" s="96"/>
      <c r="H122" s="96"/>
      <c r="I122" s="97"/>
    </row>
    <row r="124" spans="1:9" ht="15.75" x14ac:dyDescent="0.3">
      <c r="A124" s="51" t="s">
        <v>12</v>
      </c>
      <c r="B124" s="51"/>
      <c r="C124" s="51"/>
      <c r="D124" s="51"/>
      <c r="E124" s="51"/>
      <c r="F124" s="51" t="s">
        <v>14</v>
      </c>
      <c r="G124" s="51"/>
      <c r="H124" s="2" t="s">
        <v>13</v>
      </c>
      <c r="I124" s="2" t="s">
        <v>0</v>
      </c>
    </row>
    <row r="125" spans="1:9" x14ac:dyDescent="0.25">
      <c r="A125" s="4" t="s">
        <v>95</v>
      </c>
      <c r="B125" s="4" t="s">
        <v>45</v>
      </c>
      <c r="C125" s="79" t="s">
        <v>96</v>
      </c>
      <c r="D125" s="80"/>
      <c r="E125" s="81"/>
      <c r="F125" s="82">
        <v>5</v>
      </c>
      <c r="G125" s="82"/>
      <c r="H125" s="21"/>
      <c r="I125" s="7">
        <f>F125*H125</f>
        <v>0</v>
      </c>
    </row>
    <row r="126" spans="1:9" ht="137.25" customHeight="1" x14ac:dyDescent="0.25">
      <c r="A126" s="95" t="s">
        <v>97</v>
      </c>
      <c r="B126" s="96"/>
      <c r="C126" s="96"/>
      <c r="D126" s="96"/>
      <c r="E126" s="96"/>
      <c r="F126" s="96"/>
      <c r="G126" s="96"/>
      <c r="H126" s="96"/>
      <c r="I126" s="97"/>
    </row>
    <row r="127" spans="1:9" ht="39" customHeight="1" x14ac:dyDescent="0.25">
      <c r="A127" s="40"/>
      <c r="B127" s="40"/>
      <c r="C127" s="40"/>
      <c r="D127" s="40"/>
      <c r="E127" s="40"/>
      <c r="F127" s="40"/>
      <c r="G127" s="40"/>
      <c r="H127" s="40"/>
      <c r="I127" s="40"/>
    </row>
    <row r="128" spans="1:9" ht="15.75" x14ac:dyDescent="0.3">
      <c r="A128" s="60" t="s">
        <v>17</v>
      </c>
      <c r="B128" s="60"/>
      <c r="C128" s="61" t="s">
        <v>98</v>
      </c>
      <c r="D128" s="61"/>
      <c r="E128" s="61"/>
      <c r="F128" s="61"/>
      <c r="G128" s="61"/>
      <c r="H128" s="61"/>
      <c r="I128" s="9">
        <f>SUM(I130+I135+I139+I143+I148+I153+I157)</f>
        <v>0</v>
      </c>
    </row>
    <row r="129" spans="1:9" ht="15.75" x14ac:dyDescent="0.3">
      <c r="A129" s="51" t="s">
        <v>12</v>
      </c>
      <c r="B129" s="51"/>
      <c r="C129" s="51"/>
      <c r="D129" s="51"/>
      <c r="E129" s="51"/>
      <c r="F129" s="51" t="s">
        <v>14</v>
      </c>
      <c r="G129" s="51"/>
      <c r="H129" s="2" t="s">
        <v>13</v>
      </c>
      <c r="I129" s="2" t="s">
        <v>0</v>
      </c>
    </row>
    <row r="130" spans="1:9" x14ac:dyDescent="0.25">
      <c r="A130" s="4" t="s">
        <v>99</v>
      </c>
      <c r="B130" s="4" t="s">
        <v>58</v>
      </c>
      <c r="C130" s="79" t="s">
        <v>100</v>
      </c>
      <c r="D130" s="80"/>
      <c r="E130" s="81"/>
      <c r="F130" s="82">
        <v>1</v>
      </c>
      <c r="G130" s="82"/>
      <c r="H130" s="21"/>
      <c r="I130" s="7">
        <f>F130*H130</f>
        <v>0</v>
      </c>
    </row>
    <row r="131" spans="1:9" ht="135" customHeight="1" x14ac:dyDescent="0.25">
      <c r="A131" s="95" t="s">
        <v>101</v>
      </c>
      <c r="B131" s="96"/>
      <c r="C131" s="96"/>
      <c r="D131" s="96"/>
      <c r="E131" s="96"/>
      <c r="F131" s="96"/>
      <c r="G131" s="96"/>
      <c r="H131" s="96"/>
      <c r="I131" s="97"/>
    </row>
    <row r="134" spans="1:9" ht="15.75" x14ac:dyDescent="0.3">
      <c r="A134" s="51" t="s">
        <v>12</v>
      </c>
      <c r="B134" s="51"/>
      <c r="C134" s="51"/>
      <c r="D134" s="51"/>
      <c r="E134" s="51"/>
      <c r="F134" s="51" t="s">
        <v>14</v>
      </c>
      <c r="G134" s="51"/>
      <c r="H134" s="2" t="s">
        <v>13</v>
      </c>
      <c r="I134" s="2" t="s">
        <v>0</v>
      </c>
    </row>
    <row r="135" spans="1:9" x14ac:dyDescent="0.25">
      <c r="A135" s="4" t="s">
        <v>102</v>
      </c>
      <c r="B135" s="4" t="s">
        <v>89</v>
      </c>
      <c r="C135" s="79" t="s">
        <v>103</v>
      </c>
      <c r="D135" s="80"/>
      <c r="E135" s="81"/>
      <c r="F135" s="82">
        <v>15</v>
      </c>
      <c r="G135" s="82"/>
      <c r="H135" s="21"/>
      <c r="I135" s="7">
        <f>F135*H135</f>
        <v>0</v>
      </c>
    </row>
    <row r="136" spans="1:9" ht="37.5" customHeight="1" x14ac:dyDescent="0.25">
      <c r="A136" s="95" t="s">
        <v>104</v>
      </c>
      <c r="B136" s="96"/>
      <c r="C136" s="96"/>
      <c r="D136" s="96"/>
      <c r="E136" s="96"/>
      <c r="F136" s="96"/>
      <c r="G136" s="96"/>
      <c r="H136" s="96"/>
      <c r="I136" s="97"/>
    </row>
    <row r="138" spans="1:9" ht="15.75" x14ac:dyDescent="0.3">
      <c r="A138" s="51" t="s">
        <v>12</v>
      </c>
      <c r="B138" s="51"/>
      <c r="C138" s="51"/>
      <c r="D138" s="51"/>
      <c r="E138" s="51"/>
      <c r="F138" s="51" t="s">
        <v>14</v>
      </c>
      <c r="G138" s="51"/>
      <c r="H138" s="2" t="s">
        <v>13</v>
      </c>
      <c r="I138" s="2" t="s">
        <v>0</v>
      </c>
    </row>
    <row r="139" spans="1:9" x14ac:dyDescent="0.25">
      <c r="A139" s="4" t="s">
        <v>105</v>
      </c>
      <c r="B139" s="4" t="s">
        <v>89</v>
      </c>
      <c r="C139" s="79" t="s">
        <v>106</v>
      </c>
      <c r="D139" s="80"/>
      <c r="E139" s="81"/>
      <c r="F139" s="82">
        <v>25</v>
      </c>
      <c r="G139" s="82"/>
      <c r="H139" s="21"/>
      <c r="I139" s="7">
        <f>F139*H139</f>
        <v>0</v>
      </c>
    </row>
    <row r="140" spans="1:9" ht="29.25" customHeight="1" x14ac:dyDescent="0.25">
      <c r="A140" s="95" t="s">
        <v>107</v>
      </c>
      <c r="B140" s="96"/>
      <c r="C140" s="96"/>
      <c r="D140" s="96"/>
      <c r="E140" s="96"/>
      <c r="F140" s="96"/>
      <c r="G140" s="96"/>
      <c r="H140" s="96"/>
      <c r="I140" s="97"/>
    </row>
    <row r="142" spans="1:9" ht="15.75" x14ac:dyDescent="0.3">
      <c r="A142" s="51" t="s">
        <v>12</v>
      </c>
      <c r="B142" s="51"/>
      <c r="C142" s="51"/>
      <c r="D142" s="51"/>
      <c r="E142" s="51"/>
      <c r="F142" s="51" t="s">
        <v>14</v>
      </c>
      <c r="G142" s="51"/>
      <c r="H142" s="2" t="s">
        <v>13</v>
      </c>
      <c r="I142" s="2" t="s">
        <v>0</v>
      </c>
    </row>
    <row r="143" spans="1:9" x14ac:dyDescent="0.25">
      <c r="A143" s="4" t="s">
        <v>108</v>
      </c>
      <c r="B143" s="4" t="s">
        <v>89</v>
      </c>
      <c r="C143" s="79" t="s">
        <v>109</v>
      </c>
      <c r="D143" s="80"/>
      <c r="E143" s="81"/>
      <c r="F143" s="82">
        <v>50</v>
      </c>
      <c r="G143" s="82"/>
      <c r="H143" s="21"/>
      <c r="I143" s="7">
        <f>F143*H143</f>
        <v>0</v>
      </c>
    </row>
    <row r="144" spans="1:9" ht="36" customHeight="1" x14ac:dyDescent="0.25">
      <c r="A144" s="95" t="s">
        <v>110</v>
      </c>
      <c r="B144" s="96"/>
      <c r="C144" s="96"/>
      <c r="D144" s="96"/>
      <c r="E144" s="96"/>
      <c r="F144" s="96"/>
      <c r="G144" s="96"/>
      <c r="H144" s="96"/>
      <c r="I144" s="97"/>
    </row>
    <row r="147" spans="1:9" ht="15.75" x14ac:dyDescent="0.3">
      <c r="A147" s="51" t="s">
        <v>12</v>
      </c>
      <c r="B147" s="51"/>
      <c r="C147" s="51"/>
      <c r="D147" s="51"/>
      <c r="E147" s="51"/>
      <c r="F147" s="51" t="s">
        <v>14</v>
      </c>
      <c r="G147" s="51"/>
      <c r="H147" s="2" t="s">
        <v>13</v>
      </c>
      <c r="I147" s="2" t="s">
        <v>0</v>
      </c>
    </row>
    <row r="148" spans="1:9" x14ac:dyDescent="0.25">
      <c r="A148" s="4" t="s">
        <v>111</v>
      </c>
      <c r="B148" s="4" t="s">
        <v>89</v>
      </c>
      <c r="C148" s="79" t="s">
        <v>112</v>
      </c>
      <c r="D148" s="80"/>
      <c r="E148" s="81"/>
      <c r="F148" s="82">
        <v>25</v>
      </c>
      <c r="G148" s="82"/>
      <c r="H148" s="21"/>
      <c r="I148" s="7">
        <f>F148*H148</f>
        <v>0</v>
      </c>
    </row>
    <row r="149" spans="1:9" ht="33.75" customHeight="1" x14ac:dyDescent="0.25">
      <c r="A149" s="48" t="s">
        <v>113</v>
      </c>
      <c r="B149" s="49"/>
      <c r="C149" s="49"/>
      <c r="D149" s="49"/>
      <c r="E149" s="49"/>
      <c r="F149" s="49"/>
      <c r="G149" s="49"/>
      <c r="H149" s="49"/>
      <c r="I149" s="50"/>
    </row>
    <row r="152" spans="1:9" ht="15.75" x14ac:dyDescent="0.3">
      <c r="A152" s="51" t="s">
        <v>12</v>
      </c>
      <c r="B152" s="51"/>
      <c r="C152" s="51"/>
      <c r="D152" s="51"/>
      <c r="E152" s="51"/>
      <c r="F152" s="51" t="s">
        <v>14</v>
      </c>
      <c r="G152" s="51"/>
      <c r="H152" s="2" t="s">
        <v>13</v>
      </c>
      <c r="I152" s="2" t="s">
        <v>0</v>
      </c>
    </row>
    <row r="153" spans="1:9" x14ac:dyDescent="0.25">
      <c r="A153" s="4" t="s">
        <v>114</v>
      </c>
      <c r="B153" s="4" t="s">
        <v>16</v>
      </c>
      <c r="C153" s="79" t="s">
        <v>115</v>
      </c>
      <c r="D153" s="80"/>
      <c r="E153" s="81"/>
      <c r="F153" s="82">
        <v>25</v>
      </c>
      <c r="G153" s="82"/>
      <c r="H153" s="21"/>
      <c r="I153" s="7">
        <f>F153*H153</f>
        <v>0</v>
      </c>
    </row>
    <row r="154" spans="1:9" ht="27" customHeight="1" x14ac:dyDescent="0.25">
      <c r="A154" s="48" t="s">
        <v>116</v>
      </c>
      <c r="B154" s="49"/>
      <c r="C154" s="49"/>
      <c r="D154" s="49"/>
      <c r="E154" s="49"/>
      <c r="F154" s="49"/>
      <c r="G154" s="49"/>
      <c r="H154" s="49"/>
      <c r="I154" s="50"/>
    </row>
    <row r="156" spans="1:9" ht="15.75" x14ac:dyDescent="0.3">
      <c r="A156" s="51" t="s">
        <v>12</v>
      </c>
      <c r="B156" s="51"/>
      <c r="C156" s="51"/>
      <c r="D156" s="51"/>
      <c r="E156" s="51"/>
      <c r="F156" s="51" t="s">
        <v>14</v>
      </c>
      <c r="G156" s="51"/>
      <c r="H156" s="2" t="s">
        <v>13</v>
      </c>
      <c r="I156" s="2" t="s">
        <v>0</v>
      </c>
    </row>
    <row r="157" spans="1:9" x14ac:dyDescent="0.25">
      <c r="A157" s="4" t="s">
        <v>117</v>
      </c>
      <c r="B157" s="4" t="s">
        <v>118</v>
      </c>
      <c r="C157" s="79" t="s">
        <v>119</v>
      </c>
      <c r="D157" s="80"/>
      <c r="E157" s="81"/>
      <c r="F157" s="82">
        <v>10</v>
      </c>
      <c r="G157" s="82"/>
      <c r="H157" s="21"/>
      <c r="I157" s="7">
        <f>F157*H157</f>
        <v>0</v>
      </c>
    </row>
    <row r="158" spans="1:9" ht="27.75" customHeight="1" x14ac:dyDescent="0.25">
      <c r="A158" s="95" t="s">
        <v>120</v>
      </c>
      <c r="B158" s="96"/>
      <c r="C158" s="96"/>
      <c r="D158" s="96"/>
      <c r="E158" s="96"/>
      <c r="F158" s="96"/>
      <c r="G158" s="96"/>
      <c r="H158" s="96"/>
      <c r="I158" s="97"/>
    </row>
    <row r="160" spans="1:9" ht="15.75" x14ac:dyDescent="0.3">
      <c r="A160" s="60" t="s">
        <v>18</v>
      </c>
      <c r="B160" s="60"/>
      <c r="C160" s="61" t="s">
        <v>121</v>
      </c>
      <c r="D160" s="61"/>
      <c r="E160" s="61"/>
      <c r="F160" s="61"/>
      <c r="G160" s="61"/>
      <c r="H160" s="61"/>
      <c r="I160" s="9">
        <f>SUM(I163+I167)</f>
        <v>0</v>
      </c>
    </row>
    <row r="162" spans="1:9" ht="15.75" x14ac:dyDescent="0.3">
      <c r="A162" s="51" t="s">
        <v>12</v>
      </c>
      <c r="B162" s="51"/>
      <c r="C162" s="51"/>
      <c r="D162" s="51"/>
      <c r="E162" s="51"/>
      <c r="F162" s="51" t="s">
        <v>14</v>
      </c>
      <c r="G162" s="51"/>
      <c r="H162" s="2" t="s">
        <v>13</v>
      </c>
      <c r="I162" s="2" t="s">
        <v>0</v>
      </c>
    </row>
    <row r="163" spans="1:9" x14ac:dyDescent="0.25">
      <c r="A163" s="4" t="s">
        <v>122</v>
      </c>
      <c r="B163" s="4" t="s">
        <v>58</v>
      </c>
      <c r="C163" s="79" t="s">
        <v>123</v>
      </c>
      <c r="D163" s="80"/>
      <c r="E163" s="81"/>
      <c r="F163" s="82">
        <v>1</v>
      </c>
      <c r="G163" s="82"/>
      <c r="H163" s="21"/>
      <c r="I163" s="7">
        <f>F163*H163</f>
        <v>0</v>
      </c>
    </row>
    <row r="164" spans="1:9" ht="409.5" customHeight="1" x14ac:dyDescent="0.25">
      <c r="A164" s="76" t="s">
        <v>124</v>
      </c>
      <c r="B164" s="77"/>
      <c r="C164" s="77"/>
      <c r="D164" s="77"/>
      <c r="E164" s="77"/>
      <c r="F164" s="77"/>
      <c r="G164" s="77"/>
      <c r="H164" s="77"/>
      <c r="I164" s="78"/>
    </row>
    <row r="166" spans="1:9" ht="15.75" x14ac:dyDescent="0.3">
      <c r="A166" s="51" t="s">
        <v>12</v>
      </c>
      <c r="B166" s="51"/>
      <c r="C166" s="51"/>
      <c r="D166" s="51"/>
      <c r="E166" s="51"/>
      <c r="F166" s="51" t="s">
        <v>14</v>
      </c>
      <c r="G166" s="51"/>
      <c r="H166" s="2" t="s">
        <v>13</v>
      </c>
      <c r="I166" s="2" t="s">
        <v>0</v>
      </c>
    </row>
    <row r="167" spans="1:9" ht="27" customHeight="1" x14ac:dyDescent="0.25">
      <c r="A167" s="4" t="s">
        <v>205</v>
      </c>
      <c r="B167" s="4" t="s">
        <v>58</v>
      </c>
      <c r="C167" s="79" t="s">
        <v>125</v>
      </c>
      <c r="D167" s="80"/>
      <c r="E167" s="81"/>
      <c r="F167" s="82">
        <v>9</v>
      </c>
      <c r="G167" s="82"/>
      <c r="H167" s="21"/>
      <c r="I167" s="7">
        <f>F167*H167</f>
        <v>0</v>
      </c>
    </row>
    <row r="168" spans="1:9" ht="40.5" customHeight="1" x14ac:dyDescent="0.25">
      <c r="A168" s="76" t="s">
        <v>126</v>
      </c>
      <c r="B168" s="93"/>
      <c r="C168" s="93"/>
      <c r="D168" s="93"/>
      <c r="E168" s="93"/>
      <c r="F168" s="93"/>
      <c r="G168" s="93"/>
      <c r="H168" s="93"/>
      <c r="I168" s="94"/>
    </row>
    <row r="170" spans="1:9" ht="15.75" x14ac:dyDescent="0.3">
      <c r="A170" s="60" t="s">
        <v>19</v>
      </c>
      <c r="B170" s="60"/>
      <c r="C170" s="61" t="s">
        <v>127</v>
      </c>
      <c r="D170" s="61"/>
      <c r="E170" s="61"/>
      <c r="F170" s="61"/>
      <c r="G170" s="61"/>
      <c r="H170" s="61"/>
      <c r="I170" s="9">
        <f>SUM(I172)</f>
        <v>0</v>
      </c>
    </row>
    <row r="171" spans="1:9" ht="15.75" x14ac:dyDescent="0.3">
      <c r="A171" s="41"/>
      <c r="B171" s="41"/>
      <c r="C171" s="42"/>
      <c r="D171" s="43"/>
      <c r="E171" s="44"/>
      <c r="F171" s="45"/>
      <c r="G171" s="45"/>
      <c r="H171" s="45"/>
      <c r="I171" s="46"/>
    </row>
    <row r="172" spans="1:9" x14ac:dyDescent="0.25">
      <c r="A172" s="4" t="s">
        <v>128</v>
      </c>
      <c r="B172" s="4" t="s">
        <v>58</v>
      </c>
      <c r="C172" s="79" t="s">
        <v>129</v>
      </c>
      <c r="D172" s="80"/>
      <c r="E172" s="81"/>
      <c r="F172" s="82">
        <v>1</v>
      </c>
      <c r="G172" s="82"/>
      <c r="H172" s="21"/>
      <c r="I172" s="7">
        <f>F172*H172</f>
        <v>0</v>
      </c>
    </row>
    <row r="173" spans="1:9" ht="33.75" customHeight="1" x14ac:dyDescent="0.25">
      <c r="A173" s="76" t="s">
        <v>130</v>
      </c>
      <c r="B173" s="93"/>
      <c r="C173" s="93"/>
      <c r="D173" s="93"/>
      <c r="E173" s="93"/>
      <c r="F173" s="93"/>
      <c r="G173" s="93"/>
      <c r="H173" s="93"/>
      <c r="I173" s="94"/>
    </row>
    <row r="174" spans="1:9" ht="20.25" customHeight="1" x14ac:dyDescent="0.25">
      <c r="A174" s="47"/>
      <c r="B174" s="47"/>
      <c r="C174" s="47"/>
      <c r="D174" s="47"/>
      <c r="E174" s="47"/>
      <c r="F174" s="47"/>
      <c r="G174" s="47"/>
      <c r="H174" s="47"/>
      <c r="I174" s="47"/>
    </row>
    <row r="175" spans="1:9" ht="18.75" customHeight="1" x14ac:dyDescent="0.3">
      <c r="A175" s="60" t="s">
        <v>21</v>
      </c>
      <c r="B175" s="60"/>
      <c r="C175" s="61" t="s">
        <v>131</v>
      </c>
      <c r="D175" s="61"/>
      <c r="E175" s="61"/>
      <c r="F175" s="61"/>
      <c r="G175" s="61"/>
      <c r="H175" s="61"/>
      <c r="I175" s="9">
        <f>SUM(I178+I182+I186+I190+I197+I201+I205+I209+I214+I218+I222+I226+I230+I234+I238+I242)</f>
        <v>0</v>
      </c>
    </row>
    <row r="177" spans="1:9" ht="15.75" x14ac:dyDescent="0.3">
      <c r="A177" s="51" t="s">
        <v>12</v>
      </c>
      <c r="B177" s="51"/>
      <c r="C177" s="51"/>
      <c r="D177" s="51"/>
      <c r="E177" s="51"/>
      <c r="F177" s="51" t="s">
        <v>14</v>
      </c>
      <c r="G177" s="51"/>
      <c r="H177" s="2" t="s">
        <v>13</v>
      </c>
      <c r="I177" s="2" t="s">
        <v>0</v>
      </c>
    </row>
    <row r="178" spans="1:9" x14ac:dyDescent="0.25">
      <c r="A178" s="4" t="s">
        <v>132</v>
      </c>
      <c r="B178" s="4" t="s">
        <v>58</v>
      </c>
      <c r="C178" s="79" t="s">
        <v>133</v>
      </c>
      <c r="D178" s="80"/>
      <c r="E178" s="81"/>
      <c r="F178" s="82">
        <v>5</v>
      </c>
      <c r="G178" s="82"/>
      <c r="H178" s="21"/>
      <c r="I178" s="7">
        <f>F178*H178</f>
        <v>0</v>
      </c>
    </row>
    <row r="179" spans="1:9" ht="20.25" customHeight="1" x14ac:dyDescent="0.25">
      <c r="A179" s="67" t="s">
        <v>134</v>
      </c>
      <c r="B179" s="68"/>
      <c r="C179" s="68"/>
      <c r="D179" s="68"/>
      <c r="E179" s="68"/>
      <c r="F179" s="68"/>
      <c r="G179" s="68"/>
      <c r="H179" s="68"/>
      <c r="I179" s="69"/>
    </row>
    <row r="181" spans="1:9" ht="15.75" x14ac:dyDescent="0.3">
      <c r="A181" s="51" t="s">
        <v>12</v>
      </c>
      <c r="B181" s="51"/>
      <c r="C181" s="51"/>
      <c r="D181" s="51"/>
      <c r="E181" s="51"/>
      <c r="F181" s="51" t="s">
        <v>14</v>
      </c>
      <c r="G181" s="51"/>
      <c r="H181" s="2" t="s">
        <v>13</v>
      </c>
      <c r="I181" s="2" t="s">
        <v>0</v>
      </c>
    </row>
    <row r="182" spans="1:9" x14ac:dyDescent="0.25">
      <c r="A182" s="4" t="s">
        <v>135</v>
      </c>
      <c r="B182" s="4" t="s">
        <v>58</v>
      </c>
      <c r="C182" s="79" t="s">
        <v>136</v>
      </c>
      <c r="D182" s="80"/>
      <c r="E182" s="81"/>
      <c r="F182" s="82">
        <v>5</v>
      </c>
      <c r="G182" s="82"/>
      <c r="H182" s="21"/>
      <c r="I182" s="7">
        <f>F182*H182</f>
        <v>0</v>
      </c>
    </row>
    <row r="183" spans="1:9" ht="36" customHeight="1" x14ac:dyDescent="0.25">
      <c r="A183" s="95" t="s">
        <v>137</v>
      </c>
      <c r="B183" s="96"/>
      <c r="C183" s="96"/>
      <c r="D183" s="96"/>
      <c r="E183" s="96"/>
      <c r="F183" s="96"/>
      <c r="G183" s="96"/>
      <c r="H183" s="96"/>
      <c r="I183" s="97"/>
    </row>
    <row r="185" spans="1:9" ht="15.75" x14ac:dyDescent="0.3">
      <c r="A185" s="51" t="s">
        <v>12</v>
      </c>
      <c r="B185" s="51"/>
      <c r="C185" s="51"/>
      <c r="D185" s="51"/>
      <c r="E185" s="51"/>
      <c r="F185" s="51" t="s">
        <v>14</v>
      </c>
      <c r="G185" s="51"/>
      <c r="H185" s="2" t="s">
        <v>13</v>
      </c>
      <c r="I185" s="2" t="s">
        <v>0</v>
      </c>
    </row>
    <row r="186" spans="1:9" x14ac:dyDescent="0.25">
      <c r="A186" s="4" t="s">
        <v>138</v>
      </c>
      <c r="B186" s="4" t="s">
        <v>58</v>
      </c>
      <c r="C186" s="79" t="s">
        <v>139</v>
      </c>
      <c r="D186" s="80"/>
      <c r="E186" s="81"/>
      <c r="F186" s="82">
        <v>5</v>
      </c>
      <c r="G186" s="82"/>
      <c r="H186" s="21"/>
      <c r="I186" s="7">
        <f>F186*H186</f>
        <v>0</v>
      </c>
    </row>
    <row r="187" spans="1:9" ht="32.25" customHeight="1" x14ac:dyDescent="0.25">
      <c r="A187" s="67" t="s">
        <v>140</v>
      </c>
      <c r="B187" s="68"/>
      <c r="C187" s="68"/>
      <c r="D187" s="68"/>
      <c r="E187" s="68"/>
      <c r="F187" s="68"/>
      <c r="G187" s="68"/>
      <c r="H187" s="68"/>
      <c r="I187" s="69"/>
    </row>
    <row r="189" spans="1:9" ht="15.75" x14ac:dyDescent="0.3">
      <c r="A189" s="51" t="s">
        <v>12</v>
      </c>
      <c r="B189" s="51"/>
      <c r="C189" s="51"/>
      <c r="D189" s="51"/>
      <c r="E189" s="51"/>
      <c r="F189" s="51" t="s">
        <v>14</v>
      </c>
      <c r="G189" s="51"/>
      <c r="H189" s="2" t="s">
        <v>13</v>
      </c>
      <c r="I189" s="2" t="s">
        <v>0</v>
      </c>
    </row>
    <row r="190" spans="1:9" x14ac:dyDescent="0.25">
      <c r="A190" s="4" t="s">
        <v>142</v>
      </c>
      <c r="B190" s="4" t="s">
        <v>58</v>
      </c>
      <c r="C190" s="79" t="s">
        <v>141</v>
      </c>
      <c r="D190" s="80"/>
      <c r="E190" s="81"/>
      <c r="F190" s="82">
        <v>5</v>
      </c>
      <c r="G190" s="82"/>
      <c r="H190" s="21"/>
      <c r="I190" s="7">
        <f>F190*H190</f>
        <v>0</v>
      </c>
    </row>
    <row r="191" spans="1:9" x14ac:dyDescent="0.25">
      <c r="A191" s="70" t="s">
        <v>143</v>
      </c>
      <c r="B191" s="85"/>
      <c r="C191" s="85"/>
      <c r="D191" s="85"/>
      <c r="E191" s="85"/>
      <c r="F191" s="85"/>
      <c r="G191" s="85"/>
      <c r="H191" s="85"/>
      <c r="I191" s="86"/>
    </row>
    <row r="192" spans="1:9" x14ac:dyDescent="0.25">
      <c r="A192" s="87"/>
      <c r="B192" s="88"/>
      <c r="C192" s="88"/>
      <c r="D192" s="88"/>
      <c r="E192" s="88"/>
      <c r="F192" s="88"/>
      <c r="G192" s="88"/>
      <c r="H192" s="88"/>
      <c r="I192" s="89"/>
    </row>
    <row r="193" spans="1:9" ht="10.5" customHeight="1" x14ac:dyDescent="0.25">
      <c r="A193" s="87"/>
      <c r="B193" s="88"/>
      <c r="C193" s="88"/>
      <c r="D193" s="88"/>
      <c r="E193" s="88"/>
      <c r="F193" s="88"/>
      <c r="G193" s="88"/>
      <c r="H193" s="88"/>
      <c r="I193" s="89"/>
    </row>
    <row r="194" spans="1:9" ht="7.5" hidden="1" customHeight="1" x14ac:dyDescent="0.25">
      <c r="A194" s="90"/>
      <c r="B194" s="91"/>
      <c r="C194" s="91"/>
      <c r="D194" s="91"/>
      <c r="E194" s="91"/>
      <c r="F194" s="91"/>
      <c r="G194" s="91"/>
      <c r="H194" s="91"/>
      <c r="I194" s="92"/>
    </row>
    <row r="196" spans="1:9" ht="15.75" x14ac:dyDescent="0.3">
      <c r="A196" s="51" t="s">
        <v>12</v>
      </c>
      <c r="B196" s="51"/>
      <c r="C196" s="51"/>
      <c r="D196" s="51"/>
      <c r="E196" s="51"/>
      <c r="F196" s="51" t="s">
        <v>14</v>
      </c>
      <c r="G196" s="51"/>
      <c r="H196" s="2" t="s">
        <v>13</v>
      </c>
      <c r="I196" s="2" t="s">
        <v>0</v>
      </c>
    </row>
    <row r="197" spans="1:9" x14ac:dyDescent="0.25">
      <c r="A197" s="4" t="s">
        <v>144</v>
      </c>
      <c r="B197" s="4" t="s">
        <v>58</v>
      </c>
      <c r="C197" s="79" t="s">
        <v>145</v>
      </c>
      <c r="D197" s="80"/>
      <c r="E197" s="81"/>
      <c r="F197" s="82">
        <v>5</v>
      </c>
      <c r="G197" s="82"/>
      <c r="H197" s="21"/>
      <c r="I197" s="7">
        <f>F197*H197</f>
        <v>0</v>
      </c>
    </row>
    <row r="198" spans="1:9" ht="39.75" customHeight="1" x14ac:dyDescent="0.25">
      <c r="A198" s="76" t="s">
        <v>146</v>
      </c>
      <c r="B198" s="83"/>
      <c r="C198" s="83"/>
      <c r="D198" s="83"/>
      <c r="E198" s="83"/>
      <c r="F198" s="83"/>
      <c r="G198" s="83"/>
      <c r="H198" s="83"/>
      <c r="I198" s="84"/>
    </row>
    <row r="199" spans="1:9" x14ac:dyDescent="0.25">
      <c r="A199" s="13"/>
      <c r="B199" s="12"/>
      <c r="C199" s="12"/>
      <c r="D199" s="12"/>
      <c r="E199" s="12"/>
      <c r="F199" s="12"/>
      <c r="G199" s="12"/>
      <c r="H199" s="12"/>
      <c r="I199" s="12"/>
    </row>
    <row r="200" spans="1:9" ht="15.75" x14ac:dyDescent="0.3">
      <c r="A200" s="51" t="s">
        <v>12</v>
      </c>
      <c r="B200" s="51"/>
      <c r="C200" s="51"/>
      <c r="D200" s="51"/>
      <c r="E200" s="51"/>
      <c r="F200" s="51" t="s">
        <v>14</v>
      </c>
      <c r="G200" s="51"/>
      <c r="H200" s="2" t="s">
        <v>13</v>
      </c>
      <c r="I200" s="2" t="s">
        <v>0</v>
      </c>
    </row>
    <row r="201" spans="1:9" x14ac:dyDescent="0.25">
      <c r="A201" s="4" t="s">
        <v>147</v>
      </c>
      <c r="B201" s="4" t="s">
        <v>58</v>
      </c>
      <c r="C201" s="79" t="s">
        <v>148</v>
      </c>
      <c r="D201" s="80"/>
      <c r="E201" s="81"/>
      <c r="F201" s="82">
        <v>2</v>
      </c>
      <c r="G201" s="82"/>
      <c r="H201" s="21"/>
      <c r="I201" s="7">
        <f>F201*H201</f>
        <v>0</v>
      </c>
    </row>
    <row r="202" spans="1:9" ht="23.25" customHeight="1" x14ac:dyDescent="0.25">
      <c r="A202" s="76" t="s">
        <v>149</v>
      </c>
      <c r="B202" s="93"/>
      <c r="C202" s="93"/>
      <c r="D202" s="93"/>
      <c r="E202" s="93"/>
      <c r="F202" s="93"/>
      <c r="G202" s="93"/>
      <c r="H202" s="93"/>
      <c r="I202" s="94"/>
    </row>
    <row r="204" spans="1:9" ht="15.75" x14ac:dyDescent="0.3">
      <c r="A204" s="51" t="s">
        <v>12</v>
      </c>
      <c r="B204" s="51"/>
      <c r="C204" s="51"/>
      <c r="D204" s="51"/>
      <c r="E204" s="51"/>
      <c r="F204" s="51" t="s">
        <v>14</v>
      </c>
      <c r="G204" s="51"/>
      <c r="H204" s="2" t="s">
        <v>13</v>
      </c>
      <c r="I204" s="2" t="s">
        <v>0</v>
      </c>
    </row>
    <row r="205" spans="1:9" ht="17.25" customHeight="1" x14ac:dyDescent="0.25">
      <c r="A205" s="4" t="s">
        <v>150</v>
      </c>
      <c r="B205" s="4" t="s">
        <v>58</v>
      </c>
      <c r="C205" s="52" t="s">
        <v>151</v>
      </c>
      <c r="D205" s="53"/>
      <c r="E205" s="54"/>
      <c r="F205" s="55">
        <v>5</v>
      </c>
      <c r="G205" s="56"/>
      <c r="H205" s="21"/>
      <c r="I205" s="7">
        <f>F205*H205</f>
        <v>0</v>
      </c>
    </row>
    <row r="206" spans="1:9" ht="19.5" customHeight="1" x14ac:dyDescent="0.25">
      <c r="A206" s="67" t="s">
        <v>152</v>
      </c>
      <c r="B206" s="68"/>
      <c r="C206" s="68"/>
      <c r="D206" s="68"/>
      <c r="E206" s="68"/>
      <c r="F206" s="68"/>
      <c r="G206" s="68"/>
      <c r="H206" s="68"/>
      <c r="I206" s="69"/>
    </row>
    <row r="208" spans="1:9" ht="15.75" x14ac:dyDescent="0.3">
      <c r="A208" s="51" t="s">
        <v>12</v>
      </c>
      <c r="B208" s="51"/>
      <c r="C208" s="51"/>
      <c r="D208" s="51"/>
      <c r="E208" s="51"/>
      <c r="F208" s="51" t="s">
        <v>14</v>
      </c>
      <c r="G208" s="51"/>
      <c r="H208" s="2" t="s">
        <v>13</v>
      </c>
      <c r="I208" s="2" t="s">
        <v>0</v>
      </c>
    </row>
    <row r="209" spans="1:9" ht="26.25" customHeight="1" x14ac:dyDescent="0.25">
      <c r="A209" s="4" t="s">
        <v>153</v>
      </c>
      <c r="B209" s="4" t="s">
        <v>89</v>
      </c>
      <c r="C209" s="52" t="s">
        <v>154</v>
      </c>
      <c r="D209" s="53"/>
      <c r="E209" s="54"/>
      <c r="F209" s="55">
        <v>150</v>
      </c>
      <c r="G209" s="56"/>
      <c r="H209" s="21"/>
      <c r="I209" s="7">
        <f>F209*H209</f>
        <v>0</v>
      </c>
    </row>
    <row r="210" spans="1:9" x14ac:dyDescent="0.25">
      <c r="A210" s="70" t="s">
        <v>155</v>
      </c>
      <c r="B210" s="71"/>
      <c r="C210" s="71"/>
      <c r="D210" s="71"/>
      <c r="E210" s="71"/>
      <c r="F210" s="71"/>
      <c r="G210" s="71"/>
      <c r="H210" s="71"/>
      <c r="I210" s="72"/>
    </row>
    <row r="211" spans="1:9" ht="7.5" customHeight="1" x14ac:dyDescent="0.25">
      <c r="A211" s="73"/>
      <c r="B211" s="74"/>
      <c r="C211" s="74"/>
      <c r="D211" s="74"/>
      <c r="E211" s="74"/>
      <c r="F211" s="74"/>
      <c r="G211" s="74"/>
      <c r="H211" s="74"/>
      <c r="I211" s="75"/>
    </row>
    <row r="213" spans="1:9" ht="15.75" x14ac:dyDescent="0.3">
      <c r="A213" s="51" t="s">
        <v>12</v>
      </c>
      <c r="B213" s="51"/>
      <c r="C213" s="51"/>
      <c r="D213" s="51"/>
      <c r="E213" s="51"/>
      <c r="F213" s="51" t="s">
        <v>14</v>
      </c>
      <c r="G213" s="51"/>
      <c r="H213" s="2" t="s">
        <v>13</v>
      </c>
      <c r="I213" s="2" t="s">
        <v>0</v>
      </c>
    </row>
    <row r="214" spans="1:9" ht="34.5" customHeight="1" x14ac:dyDescent="0.25">
      <c r="A214" s="4" t="s">
        <v>156</v>
      </c>
      <c r="B214" s="4" t="s">
        <v>78</v>
      </c>
      <c r="C214" s="52" t="s">
        <v>157</v>
      </c>
      <c r="D214" s="53"/>
      <c r="E214" s="54"/>
      <c r="F214" s="55">
        <v>8</v>
      </c>
      <c r="G214" s="56"/>
      <c r="H214" s="21"/>
      <c r="I214" s="7">
        <f>F214*H214</f>
        <v>0</v>
      </c>
    </row>
    <row r="215" spans="1:9" ht="32.25" customHeight="1" x14ac:dyDescent="0.25">
      <c r="A215" s="76" t="s">
        <v>158</v>
      </c>
      <c r="B215" s="77"/>
      <c r="C215" s="77"/>
      <c r="D215" s="77"/>
      <c r="E215" s="77"/>
      <c r="F215" s="77"/>
      <c r="G215" s="77"/>
      <c r="H215" s="77"/>
      <c r="I215" s="78"/>
    </row>
    <row r="216" spans="1:9" x14ac:dyDescent="0.25">
      <c r="A216" s="11"/>
    </row>
    <row r="217" spans="1:9" ht="15.75" x14ac:dyDescent="0.3">
      <c r="A217" s="51" t="s">
        <v>12</v>
      </c>
      <c r="B217" s="51"/>
      <c r="C217" s="51"/>
      <c r="D217" s="51"/>
      <c r="E217" s="51"/>
      <c r="F217" s="51" t="s">
        <v>14</v>
      </c>
      <c r="G217" s="51"/>
      <c r="H217" s="2" t="s">
        <v>13</v>
      </c>
      <c r="I217" s="2" t="s">
        <v>0</v>
      </c>
    </row>
    <row r="218" spans="1:9" x14ac:dyDescent="0.25">
      <c r="A218" s="4" t="s">
        <v>159</v>
      </c>
      <c r="B218" s="4" t="s">
        <v>78</v>
      </c>
      <c r="C218" s="52" t="s">
        <v>160</v>
      </c>
      <c r="D218" s="53"/>
      <c r="E218" s="54"/>
      <c r="F218" s="55">
        <v>2</v>
      </c>
      <c r="G218" s="56"/>
      <c r="H218" s="21"/>
      <c r="I218" s="7">
        <f>F218*H218</f>
        <v>0</v>
      </c>
    </row>
    <row r="219" spans="1:9" ht="34.5" customHeight="1" x14ac:dyDescent="0.25">
      <c r="A219" s="67" t="s">
        <v>161</v>
      </c>
      <c r="B219" s="68"/>
      <c r="C219" s="68"/>
      <c r="D219" s="68"/>
      <c r="E219" s="68"/>
      <c r="F219" s="68"/>
      <c r="G219" s="68"/>
      <c r="H219" s="68"/>
      <c r="I219" s="69"/>
    </row>
    <row r="221" spans="1:9" ht="15.75" x14ac:dyDescent="0.3">
      <c r="A221" s="51" t="s">
        <v>12</v>
      </c>
      <c r="B221" s="51"/>
      <c r="C221" s="51"/>
      <c r="D221" s="51"/>
      <c r="E221" s="51"/>
      <c r="F221" s="51" t="s">
        <v>14</v>
      </c>
      <c r="G221" s="51"/>
      <c r="H221" s="2" t="s">
        <v>13</v>
      </c>
      <c r="I221" s="2" t="s">
        <v>0</v>
      </c>
    </row>
    <row r="222" spans="1:9" x14ac:dyDescent="0.25">
      <c r="A222" s="4" t="s">
        <v>162</v>
      </c>
      <c r="B222" s="4" t="s">
        <v>78</v>
      </c>
      <c r="C222" s="52" t="s">
        <v>163</v>
      </c>
      <c r="D222" s="53"/>
      <c r="E222" s="54"/>
      <c r="F222" s="55">
        <v>2</v>
      </c>
      <c r="G222" s="56"/>
      <c r="H222" s="21"/>
      <c r="I222" s="7">
        <f>F222*H222</f>
        <v>0</v>
      </c>
    </row>
    <row r="223" spans="1:9" ht="20.25" customHeight="1" x14ac:dyDescent="0.25">
      <c r="A223" s="67" t="s">
        <v>164</v>
      </c>
      <c r="B223" s="68"/>
      <c r="C223" s="68"/>
      <c r="D223" s="68"/>
      <c r="E223" s="68"/>
      <c r="F223" s="68"/>
      <c r="G223" s="68"/>
      <c r="H223" s="68"/>
      <c r="I223" s="69"/>
    </row>
    <row r="225" spans="1:22" ht="15.75" x14ac:dyDescent="0.3">
      <c r="A225" s="51" t="s">
        <v>12</v>
      </c>
      <c r="B225" s="51"/>
      <c r="C225" s="51"/>
      <c r="D225" s="51"/>
      <c r="E225" s="51"/>
      <c r="F225" s="51" t="s">
        <v>14</v>
      </c>
      <c r="G225" s="51"/>
      <c r="H225" s="2" t="s">
        <v>13</v>
      </c>
      <c r="I225" s="2" t="s">
        <v>0</v>
      </c>
    </row>
    <row r="226" spans="1:22" x14ac:dyDescent="0.25">
      <c r="A226" s="4" t="s">
        <v>165</v>
      </c>
      <c r="B226" s="4" t="s">
        <v>78</v>
      </c>
      <c r="C226" s="52" t="s">
        <v>166</v>
      </c>
      <c r="D226" s="53"/>
      <c r="E226" s="54"/>
      <c r="F226" s="55">
        <v>4</v>
      </c>
      <c r="G226" s="56"/>
      <c r="H226" s="21"/>
      <c r="I226" s="7">
        <f>F226*H226</f>
        <v>0</v>
      </c>
    </row>
    <row r="227" spans="1:22" ht="22.5" customHeight="1" x14ac:dyDescent="0.25">
      <c r="A227" s="57" t="s">
        <v>167</v>
      </c>
      <c r="B227" s="58"/>
      <c r="C227" s="58"/>
      <c r="D227" s="58"/>
      <c r="E227" s="58"/>
      <c r="F227" s="58"/>
      <c r="G227" s="58"/>
      <c r="H227" s="58"/>
      <c r="I227" s="59"/>
    </row>
    <row r="229" spans="1:22" ht="15.75" x14ac:dyDescent="0.3">
      <c r="A229" s="51" t="s">
        <v>12</v>
      </c>
      <c r="B229" s="51"/>
      <c r="C229" s="51"/>
      <c r="D229" s="51"/>
      <c r="E229" s="51"/>
      <c r="F229" s="51" t="s">
        <v>14</v>
      </c>
      <c r="G229" s="51"/>
      <c r="H229" s="2" t="s">
        <v>13</v>
      </c>
      <c r="I229" s="2" t="s">
        <v>0</v>
      </c>
    </row>
    <row r="230" spans="1:22" x14ac:dyDescent="0.25">
      <c r="A230" s="14" t="s">
        <v>168</v>
      </c>
      <c r="B230" s="14" t="s">
        <v>78</v>
      </c>
      <c r="C230" s="62" t="s">
        <v>169</v>
      </c>
      <c r="D230" s="63"/>
      <c r="E230" s="64"/>
      <c r="F230" s="65">
        <v>1</v>
      </c>
      <c r="G230" s="66"/>
      <c r="H230" s="23"/>
      <c r="I230" s="15">
        <f>F230*H230</f>
        <v>0</v>
      </c>
    </row>
    <row r="231" spans="1:22" s="10" customFormat="1" ht="26.25" customHeight="1" x14ac:dyDescent="0.25">
      <c r="A231" s="48" t="s">
        <v>170</v>
      </c>
      <c r="B231" s="49"/>
      <c r="C231" s="49"/>
      <c r="D231" s="49"/>
      <c r="E231" s="49"/>
      <c r="F231" s="49"/>
      <c r="G231" s="49"/>
      <c r="H231" s="49"/>
      <c r="I231" s="50"/>
      <c r="J231"/>
      <c r="K231"/>
      <c r="L231"/>
      <c r="M231"/>
      <c r="N231"/>
      <c r="O231"/>
      <c r="P231"/>
      <c r="Q231"/>
      <c r="R231"/>
      <c r="S231"/>
      <c r="T231"/>
      <c r="U231"/>
      <c r="V231"/>
    </row>
    <row r="233" spans="1:22" ht="15.75" x14ac:dyDescent="0.3">
      <c r="A233" s="51" t="s">
        <v>12</v>
      </c>
      <c r="B233" s="51"/>
      <c r="C233" s="51"/>
      <c r="D233" s="51"/>
      <c r="E233" s="51"/>
      <c r="F233" s="51" t="s">
        <v>14</v>
      </c>
      <c r="G233" s="51"/>
      <c r="H233" s="2" t="s">
        <v>13</v>
      </c>
      <c r="I233" s="2" t="s">
        <v>0</v>
      </c>
    </row>
    <row r="234" spans="1:22" x14ac:dyDescent="0.25">
      <c r="A234" s="4" t="s">
        <v>171</v>
      </c>
      <c r="B234" s="4" t="s">
        <v>78</v>
      </c>
      <c r="C234" s="52" t="s">
        <v>172</v>
      </c>
      <c r="D234" s="53"/>
      <c r="E234" s="54"/>
      <c r="F234" s="55">
        <v>1</v>
      </c>
      <c r="G234" s="56"/>
      <c r="H234" s="21"/>
      <c r="I234" s="7">
        <f>F234*H234</f>
        <v>0</v>
      </c>
    </row>
    <row r="235" spans="1:22" ht="34.5" customHeight="1" x14ac:dyDescent="0.25">
      <c r="A235" s="48" t="s">
        <v>173</v>
      </c>
      <c r="B235" s="49"/>
      <c r="C235" s="49"/>
      <c r="D235" s="49"/>
      <c r="E235" s="49"/>
      <c r="F235" s="49"/>
      <c r="G235" s="49"/>
      <c r="H235" s="49"/>
      <c r="I235" s="50"/>
    </row>
    <row r="237" spans="1:22" ht="15.75" x14ac:dyDescent="0.3">
      <c r="A237" s="51" t="s">
        <v>12</v>
      </c>
      <c r="B237" s="51"/>
      <c r="C237" s="51"/>
      <c r="D237" s="51"/>
      <c r="E237" s="51"/>
      <c r="F237" s="51" t="s">
        <v>14</v>
      </c>
      <c r="G237" s="51"/>
      <c r="H237" s="2" t="s">
        <v>13</v>
      </c>
      <c r="I237" s="2" t="s">
        <v>0</v>
      </c>
    </row>
    <row r="238" spans="1:22" ht="27" customHeight="1" x14ac:dyDescent="0.25">
      <c r="A238" s="4" t="s">
        <v>174</v>
      </c>
      <c r="B238" s="4" t="s">
        <v>89</v>
      </c>
      <c r="C238" s="52" t="s">
        <v>175</v>
      </c>
      <c r="D238" s="53"/>
      <c r="E238" s="54"/>
      <c r="F238" s="55">
        <v>8</v>
      </c>
      <c r="G238" s="56"/>
      <c r="H238" s="21"/>
      <c r="I238" s="7">
        <f>F238*H238</f>
        <v>0</v>
      </c>
    </row>
    <row r="239" spans="1:22" ht="46.5" customHeight="1" x14ac:dyDescent="0.25">
      <c r="A239" s="48" t="s">
        <v>176</v>
      </c>
      <c r="B239" s="49"/>
      <c r="C239" s="49"/>
      <c r="D239" s="49"/>
      <c r="E239" s="49"/>
      <c r="F239" s="49"/>
      <c r="G239" s="49"/>
      <c r="H239" s="49"/>
      <c r="I239" s="50"/>
    </row>
    <row r="241" spans="1:9" ht="15.75" x14ac:dyDescent="0.3">
      <c r="A241" s="51" t="s">
        <v>12</v>
      </c>
      <c r="B241" s="51"/>
      <c r="C241" s="51"/>
      <c r="D241" s="51"/>
      <c r="E241" s="51"/>
      <c r="F241" s="51" t="s">
        <v>14</v>
      </c>
      <c r="G241" s="51"/>
      <c r="H241" s="2" t="s">
        <v>13</v>
      </c>
      <c r="I241" s="2" t="s">
        <v>0</v>
      </c>
    </row>
    <row r="242" spans="1:9" ht="24" customHeight="1" x14ac:dyDescent="0.25">
      <c r="A242" s="4" t="s">
        <v>177</v>
      </c>
      <c r="B242" s="4" t="s">
        <v>78</v>
      </c>
      <c r="C242" s="52" t="s">
        <v>178</v>
      </c>
      <c r="D242" s="53"/>
      <c r="E242" s="54"/>
      <c r="F242" s="55">
        <v>4</v>
      </c>
      <c r="G242" s="56"/>
      <c r="H242" s="21"/>
      <c r="I242" s="7">
        <f>F242*H242</f>
        <v>0</v>
      </c>
    </row>
    <row r="243" spans="1:9" ht="31.5" customHeight="1" x14ac:dyDescent="0.25">
      <c r="A243" s="48" t="s">
        <v>179</v>
      </c>
      <c r="B243" s="49"/>
      <c r="C243" s="49"/>
      <c r="D243" s="49"/>
      <c r="E243" s="49"/>
      <c r="F243" s="49"/>
      <c r="G243" s="49"/>
      <c r="H243" s="49"/>
      <c r="I243" s="50"/>
    </row>
    <row r="246" spans="1:9" ht="15.75" x14ac:dyDescent="0.3">
      <c r="A246" s="60" t="s">
        <v>180</v>
      </c>
      <c r="B246" s="60"/>
      <c r="C246" s="61" t="s">
        <v>24</v>
      </c>
      <c r="D246" s="61"/>
      <c r="E246" s="61"/>
      <c r="F246" s="61"/>
      <c r="G246" s="61"/>
      <c r="H246" s="61"/>
      <c r="I246" s="9">
        <f>SUM(I249)</f>
        <v>0</v>
      </c>
    </row>
    <row r="248" spans="1:9" ht="15.75" x14ac:dyDescent="0.3">
      <c r="A248" s="51" t="s">
        <v>12</v>
      </c>
      <c r="B248" s="51"/>
      <c r="C248" s="51"/>
      <c r="D248" s="51"/>
      <c r="E248" s="51"/>
      <c r="F248" s="51" t="s">
        <v>14</v>
      </c>
      <c r="G248" s="51"/>
      <c r="H248" s="2" t="s">
        <v>13</v>
      </c>
      <c r="I248" s="2" t="s">
        <v>0</v>
      </c>
    </row>
    <row r="249" spans="1:9" x14ac:dyDescent="0.25">
      <c r="A249" s="4" t="s">
        <v>181</v>
      </c>
      <c r="B249" s="4" t="s">
        <v>78</v>
      </c>
      <c r="C249" s="52" t="s">
        <v>182</v>
      </c>
      <c r="D249" s="53"/>
      <c r="E249" s="54"/>
      <c r="F249" s="55">
        <v>1</v>
      </c>
      <c r="G249" s="56"/>
      <c r="H249" s="21"/>
      <c r="I249" s="7">
        <f>F249*H249</f>
        <v>0</v>
      </c>
    </row>
    <row r="250" spans="1:9" ht="18" customHeight="1" x14ac:dyDescent="0.25">
      <c r="A250" s="57" t="s">
        <v>183</v>
      </c>
      <c r="B250" s="58"/>
      <c r="C250" s="58"/>
      <c r="D250" s="58"/>
      <c r="E250" s="58"/>
      <c r="F250" s="58"/>
      <c r="G250" s="58"/>
      <c r="H250" s="58"/>
      <c r="I250" s="59"/>
    </row>
    <row r="251" spans="1:9" x14ac:dyDescent="0.25">
      <c r="A251" s="6"/>
    </row>
    <row r="252" spans="1:9" ht="15.75" x14ac:dyDescent="0.3">
      <c r="A252" s="60" t="s">
        <v>22</v>
      </c>
      <c r="B252" s="60"/>
      <c r="C252" s="61" t="s">
        <v>184</v>
      </c>
      <c r="D252" s="61"/>
      <c r="E252" s="61"/>
      <c r="F252" s="61"/>
      <c r="G252" s="61"/>
      <c r="H252" s="61"/>
      <c r="I252" s="9">
        <f>SUM(I255+I259+I263+I267)</f>
        <v>0</v>
      </c>
    </row>
    <row r="254" spans="1:9" ht="15.75" x14ac:dyDescent="0.3">
      <c r="A254" s="51" t="s">
        <v>12</v>
      </c>
      <c r="B254" s="51"/>
      <c r="C254" s="51"/>
      <c r="D254" s="51"/>
      <c r="E254" s="51"/>
      <c r="F254" s="51" t="s">
        <v>23</v>
      </c>
      <c r="G254" s="51"/>
      <c r="H254" s="2" t="s">
        <v>13</v>
      </c>
      <c r="I254" s="2" t="s">
        <v>0</v>
      </c>
    </row>
    <row r="255" spans="1:9" ht="27" customHeight="1" x14ac:dyDescent="0.25">
      <c r="A255" s="4" t="s">
        <v>185</v>
      </c>
      <c r="B255" s="4" t="s">
        <v>186</v>
      </c>
      <c r="C255" s="52" t="s">
        <v>187</v>
      </c>
      <c r="D255" s="53"/>
      <c r="E255" s="54"/>
      <c r="F255" s="55">
        <v>1</v>
      </c>
      <c r="G255" s="56"/>
      <c r="H255" s="21"/>
      <c r="I255" s="7">
        <f>F255*H255</f>
        <v>0</v>
      </c>
    </row>
    <row r="256" spans="1:9" ht="48.75" customHeight="1" x14ac:dyDescent="0.25">
      <c r="A256" s="48"/>
      <c r="B256" s="49"/>
      <c r="C256" s="49"/>
      <c r="D256" s="49"/>
      <c r="E256" s="49"/>
      <c r="F256" s="49"/>
      <c r="G256" s="49"/>
      <c r="H256" s="49"/>
      <c r="I256" s="50"/>
    </row>
    <row r="258" spans="1:9" ht="15.75" x14ac:dyDescent="0.3">
      <c r="A258" s="51" t="s">
        <v>12</v>
      </c>
      <c r="B258" s="51"/>
      <c r="C258" s="51"/>
      <c r="D258" s="51"/>
      <c r="E258" s="51"/>
      <c r="F258" s="51" t="s">
        <v>23</v>
      </c>
      <c r="G258" s="51"/>
      <c r="H258" s="2" t="s">
        <v>13</v>
      </c>
      <c r="I258" s="2" t="s">
        <v>0</v>
      </c>
    </row>
    <row r="259" spans="1:9" x14ac:dyDescent="0.25">
      <c r="A259" s="4" t="s">
        <v>188</v>
      </c>
      <c r="B259" s="4" t="s">
        <v>58</v>
      </c>
      <c r="C259" s="52" t="s">
        <v>189</v>
      </c>
      <c r="D259" s="53"/>
      <c r="E259" s="54"/>
      <c r="F259" s="55">
        <v>1</v>
      </c>
      <c r="G259" s="56"/>
      <c r="H259" s="21"/>
      <c r="I259" s="7">
        <f>F259*H259</f>
        <v>0</v>
      </c>
    </row>
    <row r="260" spans="1:9" ht="20.25" customHeight="1" x14ac:dyDescent="0.25">
      <c r="A260" s="48" t="s">
        <v>190</v>
      </c>
      <c r="B260" s="49"/>
      <c r="C260" s="49"/>
      <c r="D260" s="49"/>
      <c r="E260" s="49"/>
      <c r="F260" s="49"/>
      <c r="G260" s="49"/>
      <c r="H260" s="49"/>
      <c r="I260" s="50"/>
    </row>
    <row r="262" spans="1:9" ht="15.75" x14ac:dyDescent="0.3">
      <c r="A262" s="51" t="s">
        <v>12</v>
      </c>
      <c r="B262" s="51"/>
      <c r="C262" s="51"/>
      <c r="D262" s="51"/>
      <c r="E262" s="51"/>
      <c r="F262" s="51" t="s">
        <v>23</v>
      </c>
      <c r="G262" s="51"/>
      <c r="H262" s="2" t="s">
        <v>13</v>
      </c>
      <c r="I262" s="2" t="s">
        <v>0</v>
      </c>
    </row>
    <row r="263" spans="1:9" x14ac:dyDescent="0.25">
      <c r="A263" s="4" t="s">
        <v>191</v>
      </c>
      <c r="B263" s="4" t="s">
        <v>58</v>
      </c>
      <c r="C263" s="52" t="s">
        <v>192</v>
      </c>
      <c r="D263" s="53"/>
      <c r="E263" s="54"/>
      <c r="F263" s="55">
        <v>1</v>
      </c>
      <c r="G263" s="56"/>
      <c r="H263" s="21"/>
      <c r="I263" s="7">
        <f>F263*H263</f>
        <v>0</v>
      </c>
    </row>
    <row r="264" spans="1:9" ht="19.5" customHeight="1" x14ac:dyDescent="0.25">
      <c r="A264" s="48" t="s">
        <v>193</v>
      </c>
      <c r="B264" s="49"/>
      <c r="C264" s="49"/>
      <c r="D264" s="49"/>
      <c r="E264" s="49"/>
      <c r="F264" s="49"/>
      <c r="G264" s="49"/>
      <c r="H264" s="49"/>
      <c r="I264" s="50"/>
    </row>
    <row r="266" spans="1:9" ht="15.75" x14ac:dyDescent="0.3">
      <c r="A266" s="51" t="s">
        <v>12</v>
      </c>
      <c r="B266" s="51"/>
      <c r="C266" s="51"/>
      <c r="D266" s="51"/>
      <c r="E266" s="51"/>
      <c r="F266" s="51" t="s">
        <v>23</v>
      </c>
      <c r="G266" s="51"/>
      <c r="H266" s="2" t="s">
        <v>13</v>
      </c>
      <c r="I266" s="2" t="s">
        <v>0</v>
      </c>
    </row>
    <row r="267" spans="1:9" x14ac:dyDescent="0.25">
      <c r="A267" s="4" t="s">
        <v>194</v>
      </c>
      <c r="B267" s="4" t="s">
        <v>78</v>
      </c>
      <c r="C267" s="52" t="s">
        <v>195</v>
      </c>
      <c r="D267" s="53"/>
      <c r="E267" s="54"/>
      <c r="F267" s="55">
        <v>1</v>
      </c>
      <c r="G267" s="56"/>
      <c r="H267" s="21"/>
      <c r="I267" s="7">
        <f>F267*H267</f>
        <v>0</v>
      </c>
    </row>
    <row r="268" spans="1:9" ht="16.5" customHeight="1" x14ac:dyDescent="0.25">
      <c r="A268" s="48" t="s">
        <v>196</v>
      </c>
      <c r="B268" s="49"/>
      <c r="C268" s="49"/>
      <c r="D268" s="49"/>
      <c r="E268" s="49"/>
      <c r="F268" s="49"/>
      <c r="G268" s="49"/>
      <c r="H268" s="49"/>
      <c r="I268" s="50"/>
    </row>
  </sheetData>
  <sheetProtection algorithmName="SHA-512" hashValue="9vxJWUFFILjL/+NdC6qVZPkEztIbDCMZcf/mwe9fJgZ8SNXvH30sGcQh1ZihnVNo/eeXRZ42/zVYJ/eaFG6dAg==" saltValue="ZXuEJrEg1HDDOaclnvv1pw==" spinCount="100000" sheet="1" formatCells="0"/>
  <mergeCells count="305">
    <mergeCell ref="A116:E116"/>
    <mergeCell ref="F116:G116"/>
    <mergeCell ref="C117:E117"/>
    <mergeCell ref="F117:G117"/>
    <mergeCell ref="A118:I118"/>
    <mergeCell ref="A114:B114"/>
    <mergeCell ref="C114:H114"/>
    <mergeCell ref="A124:E124"/>
    <mergeCell ref="F124:G124"/>
    <mergeCell ref="A120:E120"/>
    <mergeCell ref="F120:G120"/>
    <mergeCell ref="C121:E121"/>
    <mergeCell ref="F121:G121"/>
    <mergeCell ref="A122:I122"/>
    <mergeCell ref="A108:E108"/>
    <mergeCell ref="F108:G108"/>
    <mergeCell ref="C109:E109"/>
    <mergeCell ref="F109:G109"/>
    <mergeCell ref="A110:I111"/>
    <mergeCell ref="A101:I101"/>
    <mergeCell ref="A103:E103"/>
    <mergeCell ref="F103:G103"/>
    <mergeCell ref="C104:E104"/>
    <mergeCell ref="F104:G104"/>
    <mergeCell ref="A105:I106"/>
    <mergeCell ref="C96:E96"/>
    <mergeCell ref="F96:G96"/>
    <mergeCell ref="A97:I97"/>
    <mergeCell ref="A99:E99"/>
    <mergeCell ref="F99:G99"/>
    <mergeCell ref="C100:E100"/>
    <mergeCell ref="F100:G100"/>
    <mergeCell ref="F91:G91"/>
    <mergeCell ref="A92:I92"/>
    <mergeCell ref="A95:E95"/>
    <mergeCell ref="F95:G95"/>
    <mergeCell ref="A86:E86"/>
    <mergeCell ref="F86:G86"/>
    <mergeCell ref="C87:E87"/>
    <mergeCell ref="F87:G87"/>
    <mergeCell ref="A88:I88"/>
    <mergeCell ref="A90:E90"/>
    <mergeCell ref="F90:G90"/>
    <mergeCell ref="C91:E91"/>
    <mergeCell ref="A80:I80"/>
    <mergeCell ref="A82:E82"/>
    <mergeCell ref="F82:G82"/>
    <mergeCell ref="C83:E83"/>
    <mergeCell ref="F83:G83"/>
    <mergeCell ref="A84:I84"/>
    <mergeCell ref="C75:E75"/>
    <mergeCell ref="F75:G75"/>
    <mergeCell ref="A76:I76"/>
    <mergeCell ref="A78:E78"/>
    <mergeCell ref="F78:G78"/>
    <mergeCell ref="C79:E79"/>
    <mergeCell ref="F79:G79"/>
    <mergeCell ref="A67:I68"/>
    <mergeCell ref="A70:E70"/>
    <mergeCell ref="F70:G70"/>
    <mergeCell ref="C71:E71"/>
    <mergeCell ref="F71:G71"/>
    <mergeCell ref="A72:I72"/>
    <mergeCell ref="A74:E74"/>
    <mergeCell ref="F74:G74"/>
    <mergeCell ref="A43:E43"/>
    <mergeCell ref="A65:E65"/>
    <mergeCell ref="F65:G65"/>
    <mergeCell ref="C66:E66"/>
    <mergeCell ref="F66:G66"/>
    <mergeCell ref="A63:B63"/>
    <mergeCell ref="C63:H63"/>
    <mergeCell ref="A58:E58"/>
    <mergeCell ref="F58:G58"/>
    <mergeCell ref="C59:E59"/>
    <mergeCell ref="F59:G59"/>
    <mergeCell ref="A60:I60"/>
    <mergeCell ref="H38:I38"/>
    <mergeCell ref="H39:I39"/>
    <mergeCell ref="H40:I40"/>
    <mergeCell ref="H41:I41"/>
    <mergeCell ref="H42:I42"/>
    <mergeCell ref="H44:I44"/>
    <mergeCell ref="A47:I47"/>
    <mergeCell ref="B50:F53"/>
    <mergeCell ref="A57:B57"/>
    <mergeCell ref="C57:H57"/>
    <mergeCell ref="H43:I43"/>
    <mergeCell ref="A44:E44"/>
    <mergeCell ref="F38:G38"/>
    <mergeCell ref="F39:G39"/>
    <mergeCell ref="F40:G40"/>
    <mergeCell ref="F41:G41"/>
    <mergeCell ref="F42:G42"/>
    <mergeCell ref="F43:G43"/>
    <mergeCell ref="F44:G44"/>
    <mergeCell ref="A38:E38"/>
    <mergeCell ref="A39:E39"/>
    <mergeCell ref="A40:E40"/>
    <mergeCell ref="A41:E41"/>
    <mergeCell ref="A42:E42"/>
    <mergeCell ref="A34:I35"/>
    <mergeCell ref="A36:E37"/>
    <mergeCell ref="F36:G37"/>
    <mergeCell ref="H36:I37"/>
    <mergeCell ref="H21:I29"/>
    <mergeCell ref="A33:E33"/>
    <mergeCell ref="F33:G33"/>
    <mergeCell ref="H33:I33"/>
    <mergeCell ref="F26:G26"/>
    <mergeCell ref="F27:G27"/>
    <mergeCell ref="F28:G28"/>
    <mergeCell ref="F29:G29"/>
    <mergeCell ref="A30:E30"/>
    <mergeCell ref="F30:G30"/>
    <mergeCell ref="A27:E27"/>
    <mergeCell ref="A28:E28"/>
    <mergeCell ref="A29:E29"/>
    <mergeCell ref="H30:I30"/>
    <mergeCell ref="F21:G21"/>
    <mergeCell ref="F22:G22"/>
    <mergeCell ref="F23:G23"/>
    <mergeCell ref="A6:I13"/>
    <mergeCell ref="A16:I17"/>
    <mergeCell ref="A4:I4"/>
    <mergeCell ref="A2:I2"/>
    <mergeCell ref="A19:E20"/>
    <mergeCell ref="F19:G20"/>
    <mergeCell ref="F24:G24"/>
    <mergeCell ref="F25:G25"/>
    <mergeCell ref="A26:E26"/>
    <mergeCell ref="H19:I20"/>
    <mergeCell ref="A21:E21"/>
    <mergeCell ref="A22:E22"/>
    <mergeCell ref="A23:E23"/>
    <mergeCell ref="A24:E24"/>
    <mergeCell ref="A25:E25"/>
    <mergeCell ref="A128:B128"/>
    <mergeCell ref="A129:E129"/>
    <mergeCell ref="F129:G129"/>
    <mergeCell ref="C130:E130"/>
    <mergeCell ref="F130:G130"/>
    <mergeCell ref="C128:H128"/>
    <mergeCell ref="C125:E125"/>
    <mergeCell ref="F125:G125"/>
    <mergeCell ref="A126:I126"/>
    <mergeCell ref="A131:I131"/>
    <mergeCell ref="A134:E134"/>
    <mergeCell ref="F134:G134"/>
    <mergeCell ref="C135:E135"/>
    <mergeCell ref="F135:G135"/>
    <mergeCell ref="A136:I136"/>
    <mergeCell ref="A138:E138"/>
    <mergeCell ref="F138:G138"/>
    <mergeCell ref="C139:E139"/>
    <mergeCell ref="F139:G139"/>
    <mergeCell ref="A140:I140"/>
    <mergeCell ref="A142:E142"/>
    <mergeCell ref="F142:G142"/>
    <mergeCell ref="C143:E143"/>
    <mergeCell ref="F143:G143"/>
    <mergeCell ref="A144:I144"/>
    <mergeCell ref="A147:E147"/>
    <mergeCell ref="F147:G147"/>
    <mergeCell ref="C148:E148"/>
    <mergeCell ref="F148:G148"/>
    <mergeCell ref="A149:I149"/>
    <mergeCell ref="A152:E152"/>
    <mergeCell ref="F152:G152"/>
    <mergeCell ref="C153:E153"/>
    <mergeCell ref="F153:G153"/>
    <mergeCell ref="A154:I154"/>
    <mergeCell ref="A156:E156"/>
    <mergeCell ref="F156:G156"/>
    <mergeCell ref="C157:E157"/>
    <mergeCell ref="F157:G157"/>
    <mergeCell ref="A158:I158"/>
    <mergeCell ref="A160:B160"/>
    <mergeCell ref="C160:H160"/>
    <mergeCell ref="A162:E162"/>
    <mergeCell ref="F162:G162"/>
    <mergeCell ref="C163:E163"/>
    <mergeCell ref="F163:G163"/>
    <mergeCell ref="A164:I164"/>
    <mergeCell ref="A166:E166"/>
    <mergeCell ref="F166:G166"/>
    <mergeCell ref="C167:E167"/>
    <mergeCell ref="F167:G167"/>
    <mergeCell ref="A168:I168"/>
    <mergeCell ref="C172:E172"/>
    <mergeCell ref="F172:G172"/>
    <mergeCell ref="A173:I173"/>
    <mergeCell ref="A177:E177"/>
    <mergeCell ref="F177:G177"/>
    <mergeCell ref="C178:E178"/>
    <mergeCell ref="F178:G178"/>
    <mergeCell ref="A170:B170"/>
    <mergeCell ref="C170:H170"/>
    <mergeCell ref="A175:B175"/>
    <mergeCell ref="C175:H175"/>
    <mergeCell ref="A179:I179"/>
    <mergeCell ref="A181:E181"/>
    <mergeCell ref="F181:G181"/>
    <mergeCell ref="C182:E182"/>
    <mergeCell ref="F182:G182"/>
    <mergeCell ref="A183:I183"/>
    <mergeCell ref="A185:E185"/>
    <mergeCell ref="F185:G185"/>
    <mergeCell ref="C186:E186"/>
    <mergeCell ref="F186:G186"/>
    <mergeCell ref="A187:I187"/>
    <mergeCell ref="A189:E189"/>
    <mergeCell ref="F189:G189"/>
    <mergeCell ref="C190:E190"/>
    <mergeCell ref="F190:G190"/>
    <mergeCell ref="A191:I194"/>
    <mergeCell ref="A196:E196"/>
    <mergeCell ref="F196:G196"/>
    <mergeCell ref="A202:I202"/>
    <mergeCell ref="A204:E204"/>
    <mergeCell ref="F204:G204"/>
    <mergeCell ref="C205:E205"/>
    <mergeCell ref="F205:G205"/>
    <mergeCell ref="A206:I206"/>
    <mergeCell ref="A208:E208"/>
    <mergeCell ref="F208:G208"/>
    <mergeCell ref="C197:E197"/>
    <mergeCell ref="F197:G197"/>
    <mergeCell ref="A198:I198"/>
    <mergeCell ref="A200:E200"/>
    <mergeCell ref="F200:G200"/>
    <mergeCell ref="C201:E201"/>
    <mergeCell ref="F201:G201"/>
    <mergeCell ref="C209:E209"/>
    <mergeCell ref="F209:G209"/>
    <mergeCell ref="A210:I211"/>
    <mergeCell ref="A213:E213"/>
    <mergeCell ref="F213:G213"/>
    <mergeCell ref="C214:E214"/>
    <mergeCell ref="F214:G214"/>
    <mergeCell ref="A215:I215"/>
    <mergeCell ref="A217:E217"/>
    <mergeCell ref="F217:G217"/>
    <mergeCell ref="C218:E218"/>
    <mergeCell ref="F218:G218"/>
    <mergeCell ref="A219:I219"/>
    <mergeCell ref="A221:E221"/>
    <mergeCell ref="F221:G221"/>
    <mergeCell ref="C222:E222"/>
    <mergeCell ref="F222:G222"/>
    <mergeCell ref="A223:I223"/>
    <mergeCell ref="A225:E225"/>
    <mergeCell ref="F225:G225"/>
    <mergeCell ref="C226:E226"/>
    <mergeCell ref="F226:G226"/>
    <mergeCell ref="A227:I227"/>
    <mergeCell ref="A229:E229"/>
    <mergeCell ref="F229:G229"/>
    <mergeCell ref="C230:E230"/>
    <mergeCell ref="F230:G230"/>
    <mergeCell ref="A233:E233"/>
    <mergeCell ref="F233:G233"/>
    <mergeCell ref="C234:E234"/>
    <mergeCell ref="F234:G234"/>
    <mergeCell ref="A235:I235"/>
    <mergeCell ref="A231:I231"/>
    <mergeCell ref="A237:E237"/>
    <mergeCell ref="F237:G237"/>
    <mergeCell ref="C238:E238"/>
    <mergeCell ref="F238:G238"/>
    <mergeCell ref="A239:I239"/>
    <mergeCell ref="A241:E241"/>
    <mergeCell ref="F241:G241"/>
    <mergeCell ref="C242:E242"/>
    <mergeCell ref="F242:G242"/>
    <mergeCell ref="A243:I243"/>
    <mergeCell ref="A246:B246"/>
    <mergeCell ref="C246:H246"/>
    <mergeCell ref="A248:E248"/>
    <mergeCell ref="F248:G248"/>
    <mergeCell ref="C249:E249"/>
    <mergeCell ref="F249:G249"/>
    <mergeCell ref="A250:I250"/>
    <mergeCell ref="A252:B252"/>
    <mergeCell ref="C252:H252"/>
    <mergeCell ref="A254:E254"/>
    <mergeCell ref="F254:G254"/>
    <mergeCell ref="C255:E255"/>
    <mergeCell ref="F255:G255"/>
    <mergeCell ref="A264:I264"/>
    <mergeCell ref="A266:E266"/>
    <mergeCell ref="F266:G266"/>
    <mergeCell ref="C267:E267"/>
    <mergeCell ref="F267:G267"/>
    <mergeCell ref="A268:I268"/>
    <mergeCell ref="A256:I256"/>
    <mergeCell ref="A258:E258"/>
    <mergeCell ref="F258:G258"/>
    <mergeCell ref="C259:E259"/>
    <mergeCell ref="F259:G259"/>
    <mergeCell ref="A260:I260"/>
    <mergeCell ref="A262:E262"/>
    <mergeCell ref="F262:G262"/>
    <mergeCell ref="C263:E263"/>
    <mergeCell ref="F263:G263"/>
  </mergeCells>
  <conditionalFormatting sqref="F30:G30">
    <cfRule type="cellIs" dxfId="9" priority="2" operator="lessThan">
      <formula>$H$30</formula>
    </cfRule>
    <cfRule type="cellIs" dxfId="8" priority="3" operator="greaterThan">
      <formula>$H$30</formula>
    </cfRule>
    <cfRule type="cellIs" dxfId="7" priority="4" operator="greaterThan">
      <formula>25000000</formula>
    </cfRule>
    <cfRule type="cellIs" dxfId="6" priority="5" operator="greaterThan">
      <formula>$H$30</formula>
    </cfRule>
    <cfRule type="cellIs" dxfId="5" priority="6" operator="greaterThan">
      <formula>$H$30</formula>
    </cfRule>
    <cfRule type="colorScale" priority="12">
      <colorScale>
        <cfvo type="num" val="0"/>
        <cfvo type="num" val="0"/>
        <color rgb="FFFF0000"/>
        <color rgb="FFFF0000"/>
      </colorScale>
    </cfRule>
    <cfRule type="colorScale" priority="19">
      <colorScale>
        <cfvo type="num" val="0"/>
        <cfvo type="num" val="1"/>
        <color rgb="FFFF0000"/>
        <color theme="0"/>
      </colorScale>
    </cfRule>
    <cfRule type="aboveAverage" dxfId="4" priority="20" aboveAverage="0"/>
    <cfRule type="cellIs" dxfId="3" priority="21" operator="between">
      <formula>$F$21</formula>
      <formula>$F$30</formula>
    </cfRule>
  </conditionalFormatting>
  <conditionalFormatting sqref="H59">
    <cfRule type="aboveAverage" dxfId="2" priority="1"/>
    <cfRule type="containsBlanks" dxfId="1" priority="15">
      <formula>LEN(TRIM(H59))=0</formula>
    </cfRule>
  </conditionalFormatting>
  <conditionalFormatting sqref="H66 H71 H75 H79 H83 H87 H91 H96 H100 H104 H109 H117 H121 H125 H130 H135 H139 H143 H148 H153 H157 H163 H167 H172 H178 H182 H186 H190 H197 H201 H205 H209 H214 H218 H222 H226 H230 H234 H238 H242 H249 H255 H259 H263 H267">
    <cfRule type="containsBlanks" dxfId="0" priority="16">
      <formula>LEN(TRIM(H66))=0</formula>
    </cfRule>
  </conditionalFormatting>
  <conditionalFormatting sqref="K60">
    <cfRule type="containsBlanks" priority="17">
      <formula>LEN(TRIM(K60))=0</formula>
    </cfRule>
    <cfRule type="colorScale" priority="18">
      <colorScale>
        <cfvo type="min"/>
        <cfvo type="max"/>
        <color theme="5" tint="0.79998168889431442"/>
        <color theme="5" tint="0.79998168889431442"/>
      </colorScale>
    </cfRule>
  </conditionalFormatting>
  <pageMargins left="0.7" right="0.7" top="0.75" bottom="0.75" header="0.3" footer="0.3"/>
  <pageSetup paperSize="9" scale="41" fitToHeight="0"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de Ficha de Expediente" ma:contentTypeID="0x010100392E5F355A914E42961451D95FB2D2D0006EBF2368AAA15C4D943B06DB2063960A" ma:contentTypeVersion="15" ma:contentTypeDescription="" ma:contentTypeScope="" ma:versionID="5c6e79fc64c810ba10f62ceed4c96f06">
  <xsd:schema xmlns:xsd="http://www.w3.org/2001/XMLSchema" xmlns:xs="http://www.w3.org/2001/XMLSchema" xmlns:p="http://schemas.microsoft.com/office/2006/metadata/properties" xmlns:ns2="d533bed5-9690-4d30-8b99-7bf4881b3392" targetNamespace="http://schemas.microsoft.com/office/2006/metadata/properties" ma:root="true" ma:fieldsID="415833a0b56a388a6084ada6f28142e4" ns2:_="">
    <xsd:import namespace="d533bed5-9690-4d30-8b99-7bf4881b3392"/>
    <xsd:element name="properties">
      <xsd:complexType>
        <xsd:sequence>
          <xsd:element name="documentManagement">
            <xsd:complexType>
              <xsd:all>
                <xsd:element ref="ns2:ExpedCodigoDoc" minOccurs="0"/>
                <xsd:element ref="ns2:TaxCatchAll" minOccurs="0"/>
                <xsd:element ref="ns2:TaxCatchAllLabel" minOccurs="0"/>
                <xsd:element ref="ns2:ExpedObservacionesDoc" minOccurs="0"/>
                <xsd:element ref="ns2:ExpedEnviarPixelware" minOccurs="0"/>
                <xsd:element ref="ns2:SharedWithUsers" minOccurs="0"/>
                <xsd:element ref="ns2:SharedWithDetails" minOccurs="0"/>
                <xsd:element ref="ns2:ExpedLookupTipoDoc" minOccurs="0"/>
                <xsd:element ref="ns2:ExpedObjeto"/>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533bed5-9690-4d30-8b99-7bf4881b3392" elementFormDefault="qualified">
    <xsd:import namespace="http://schemas.microsoft.com/office/2006/documentManagement/types"/>
    <xsd:import namespace="http://schemas.microsoft.com/office/infopath/2007/PartnerControls"/>
    <xsd:element name="ExpedCodigoDoc" ma:index="8" nillable="true" ma:displayName="Código del documento" ma:internalName="ExpedCodigoDoc">
      <xsd:simpleType>
        <xsd:restriction base="dms:Text">
          <xsd:maxLength value="255"/>
        </xsd:restriction>
      </xsd:simpleType>
    </xsd:element>
    <xsd:element name="TaxCatchAll" ma:index="9" nillable="true" ma:displayName="Columna global de taxonomía" ma:hidden="true" ma:list="{cdc9a2cd-e511-405a-8e54-c3eb9fa04a03}" ma:internalName="TaxCatchAll" ma:showField="CatchAllData" ma:web="d533bed5-9690-4d30-8b99-7bf4881b3392">
      <xsd:complexType>
        <xsd:complexContent>
          <xsd:extension base="dms:MultiChoiceLookup">
            <xsd:sequence>
              <xsd:element name="Value" type="dms:Lookup" maxOccurs="unbounded" minOccurs="0" nillable="true"/>
            </xsd:sequence>
          </xsd:extension>
        </xsd:complexContent>
      </xsd:complexType>
    </xsd:element>
    <xsd:element name="TaxCatchAllLabel" ma:index="10" nillable="true" ma:displayName="Columna global de taxonomía1" ma:hidden="true" ma:list="{cdc9a2cd-e511-405a-8e54-c3eb9fa04a03}" ma:internalName="TaxCatchAllLabel" ma:readOnly="true" ma:showField="CatchAllDataLabel" ma:web="d533bed5-9690-4d30-8b99-7bf4881b3392">
      <xsd:complexType>
        <xsd:complexContent>
          <xsd:extension base="dms:MultiChoiceLookup">
            <xsd:sequence>
              <xsd:element name="Value" type="dms:Lookup" maxOccurs="unbounded" minOccurs="0" nillable="true"/>
            </xsd:sequence>
          </xsd:extension>
        </xsd:complexContent>
      </xsd:complexType>
    </xsd:element>
    <xsd:element name="ExpedObservacionesDoc" ma:index="11" nillable="true" ma:displayName="Observaciones del documento" ma:internalName="ExpedObservacionesDoc">
      <xsd:simpleType>
        <xsd:restriction base="dms:Note">
          <xsd:maxLength value="255"/>
        </xsd:restriction>
      </xsd:simpleType>
    </xsd:element>
    <xsd:element name="ExpedEnviarPixelware" ma:index="12" nillable="true" ma:displayName="Enviar a la plataforma" ma:default="1" ma:internalName="ExpedEnviarPixelware">
      <xsd:simpleType>
        <xsd:restriction base="dms:Boolean"/>
      </xsd:simpleType>
    </xsd:element>
    <xsd:element name="SharedWithUsers" ma:index="13"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Detalles de uso compartido" ma:internalName="SharedWithDetails" ma:readOnly="true">
      <xsd:simpleType>
        <xsd:restriction base="dms:Note">
          <xsd:maxLength value="255"/>
        </xsd:restriction>
      </xsd:simpleType>
    </xsd:element>
    <xsd:element name="ExpedLookupTipoDoc" ma:index="15" nillable="true" ma:displayName="ExpedLookupTipoDoc" ma:default="" ma:description="" ma:list="{dc726bf4-5a15-4da3-b48e-abd9399f295e}" ma:internalName="ExpedLookupTipoDoc" ma:showField="Title">
      <xsd:simpleType>
        <xsd:restriction base="dms:Lookup"/>
      </xsd:simpleType>
    </xsd:element>
    <xsd:element name="ExpedObjeto" ma:index="16" ma:displayName="Objeto" ma:description="No cumplimentar todo en mayúscula" ma:indexed="true" ma:internalName="ExpedObjet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d533bed5-9690-4d30-8b99-7bf4881b3392"/>
    <ExpedObservacionesDoc xmlns="d533bed5-9690-4d30-8b99-7bf4881b3392" xsi:nil="true"/>
    <ExpedEnviarPixelware xmlns="d533bed5-9690-4d30-8b99-7bf4881b3392">true</ExpedEnviarPixelware>
    <ExpedObjeto xmlns="d533bed5-9690-4d30-8b99-7bf4881b3392">Ejecución obras Sustitución Sistema de Extracción de Gases de Nave de Ferralla de la Planta de Fabricación de Contenedores C.A. El Cabril.</ExpedObjeto>
    <ExpedCodigoDoc xmlns="d533bed5-9690-4d30-8b99-7bf4881b3392">CO-CB-26-093</ExpedCodigoDoc>
    <ExpedLookupTipoDoc xmlns="d533bed5-9690-4d30-8b99-7bf4881b3392">9</ExpedLookupTipoDoc>
  </documentManagement>
</p:properties>
</file>

<file path=customXml/itemProps1.xml><?xml version="1.0" encoding="utf-8"?>
<ds:datastoreItem xmlns:ds="http://schemas.openxmlformats.org/officeDocument/2006/customXml" ds:itemID="{28E57C50-EF3A-493A-8B83-7589E88C2F72}"/>
</file>

<file path=customXml/itemProps2.xml><?xml version="1.0" encoding="utf-8"?>
<ds:datastoreItem xmlns:ds="http://schemas.openxmlformats.org/officeDocument/2006/customXml" ds:itemID="{C25652A6-493E-4A6B-A197-2D29DD407803}"/>
</file>

<file path=customXml/itemProps3.xml><?xml version="1.0" encoding="utf-8"?>
<ds:datastoreItem xmlns:ds="http://schemas.openxmlformats.org/officeDocument/2006/customXml" ds:itemID="{6F4E0AD3-7AEB-441D-AF49-430AABF7A16E}"/>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2" baseType="variant">
      <vt:variant>
        <vt:lpstr>Hojas de cálculo</vt:lpstr>
      </vt:variant>
      <vt:variant>
        <vt:i4>2</vt:i4>
      </vt:variant>
    </vt:vector>
  </HeadingPairs>
  <TitlesOfParts>
    <vt:vector size="2" baseType="lpstr">
      <vt:lpstr>Instrucciones</vt:lpstr>
      <vt:lpstr>Oferta económica</vt:lpstr>
    </vt:vector>
  </TitlesOfParts>
  <Company>Enresa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Anexo oferta económica</dc:title>
  <dc:creator>Zafra Perea, Azahara</dc:creator>
  <cp:lastModifiedBy>Zafra Perea, Azahara</cp:lastModifiedBy>
  <cp:lastPrinted>2024-10-09T06:13:32Z</cp:lastPrinted>
  <dcterms:created xsi:type="dcterms:W3CDTF">2024-07-26T07:03:06Z</dcterms:created>
  <dcterms:modified xsi:type="dcterms:W3CDTF">2026-10-13T09:43:07Z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0x010100392E5F355A914E42961451D95FB2D2D0006EBF2368AAA15C4D943B06DB2063960A</vt:lpwstr>
  </property>
</Properties>
</file>